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25320" windowHeight="12840" tabRatio="636" activeTab="0"/>
  </bookViews>
  <sheets>
    <sheet name="прайс-лист" sheetId="1" r:id="rId1"/>
  </sheets>
  <definedNames>
    <definedName name="n195122229" localSheetId="0">'прайс-лист'!#REF!</definedName>
    <definedName name="_xlnm.Print_Area" localSheetId="0">'прайс-лист'!$A$1:$K$247</definedName>
  </definedNames>
  <calcPr fullCalcOnLoad="1"/>
</workbook>
</file>

<file path=xl/sharedStrings.xml><?xml version="1.0" encoding="utf-8"?>
<sst xmlns="http://schemas.openxmlformats.org/spreadsheetml/2006/main" count="867" uniqueCount="468">
  <si>
    <t>Оборудование для прачечных и химчисток</t>
  </si>
  <si>
    <t>Модель</t>
  </si>
  <si>
    <t>Обогрев</t>
  </si>
  <si>
    <t>Артикул</t>
  </si>
  <si>
    <t>Цена с НДС, руб.</t>
  </si>
  <si>
    <t xml:space="preserve">ЛО-7 </t>
  </si>
  <si>
    <t>электро</t>
  </si>
  <si>
    <t>нерж. сталь</t>
  </si>
  <si>
    <t>нет</t>
  </si>
  <si>
    <t>-</t>
  </si>
  <si>
    <t>ЛО-10</t>
  </si>
  <si>
    <t>ЛО-10П</t>
  </si>
  <si>
    <t>пар</t>
  </si>
  <si>
    <t>есть</t>
  </si>
  <si>
    <t>ВО-15.22241</t>
  </si>
  <si>
    <t>ВО-15П.22241</t>
  </si>
  <si>
    <t>ВО-20.22241</t>
  </si>
  <si>
    <t>20</t>
  </si>
  <si>
    <t>ВО-20П.22241</t>
  </si>
  <si>
    <t>30</t>
  </si>
  <si>
    <t>ВО-30.22241</t>
  </si>
  <si>
    <t>ВО-30П.22241</t>
  </si>
  <si>
    <t>40</t>
  </si>
  <si>
    <t>ВО-40.22241</t>
  </si>
  <si>
    <t>ВО-40П.22241</t>
  </si>
  <si>
    <t>60</t>
  </si>
  <si>
    <t>ВО-60.22241</t>
  </si>
  <si>
    <t>ВО-60П.22241</t>
  </si>
  <si>
    <t>100</t>
  </si>
  <si>
    <t>Управление</t>
  </si>
  <si>
    <t>Описание</t>
  </si>
  <si>
    <t>автомат</t>
  </si>
  <si>
    <t>ЛБ-20.22241</t>
  </si>
  <si>
    <t>ЛБ-20П.22241</t>
  </si>
  <si>
    <t>ЛБ-30.22241</t>
  </si>
  <si>
    <t>ЛБ-30П.22241</t>
  </si>
  <si>
    <t>ЛБ-40.22241</t>
  </si>
  <si>
    <t>ЛБ-40П.22241</t>
  </si>
  <si>
    <t>240</t>
  </si>
  <si>
    <t>ЛБ-240П.22241</t>
  </si>
  <si>
    <t xml:space="preserve">Центрифуги, загрузкой 10-50 кг. </t>
  </si>
  <si>
    <t>Произв., кг/час</t>
  </si>
  <si>
    <t>Остат. влажн.,%</t>
  </si>
  <si>
    <t>Корпус</t>
  </si>
  <si>
    <t>ЛЦ-10</t>
  </si>
  <si>
    <t>10</t>
  </si>
  <si>
    <t>380</t>
  </si>
  <si>
    <t xml:space="preserve">50 </t>
  </si>
  <si>
    <t>ЛЦ-10.1</t>
  </si>
  <si>
    <t>ЛЦ-10.2</t>
  </si>
  <si>
    <t>ЛЦ-25</t>
  </si>
  <si>
    <t>25</t>
  </si>
  <si>
    <t>220</t>
  </si>
  <si>
    <r>
      <t xml:space="preserve">50 </t>
    </r>
    <r>
      <rPr>
        <sz val="10"/>
        <color indexed="8"/>
        <rFont val="Arial"/>
        <family val="2"/>
      </rPr>
      <t xml:space="preserve">                                                                 </t>
    </r>
  </si>
  <si>
    <t>ЛЦ-25.1</t>
  </si>
  <si>
    <t>ЛЦ-25.2</t>
  </si>
  <si>
    <t>КП-223</t>
  </si>
  <si>
    <t>50</t>
  </si>
  <si>
    <t>КП-223.1</t>
  </si>
  <si>
    <t>Остат. влажн.,    %</t>
  </si>
  <si>
    <t>Л12-221</t>
  </si>
  <si>
    <t>12</t>
  </si>
  <si>
    <t>ручное</t>
  </si>
  <si>
    <t>Л30-221</t>
  </si>
  <si>
    <t>110</t>
  </si>
  <si>
    <t>без отжима</t>
  </si>
  <si>
    <t>Л30-211</t>
  </si>
  <si>
    <t>Л60-222</t>
  </si>
  <si>
    <t>Л-60.22220</t>
  </si>
  <si>
    <t>Л60-221</t>
  </si>
  <si>
    <t>Л60-121</t>
  </si>
  <si>
    <t>Л60-212</t>
  </si>
  <si>
    <t>Л-60П.22220</t>
  </si>
  <si>
    <t>Л60-211</t>
  </si>
  <si>
    <t xml:space="preserve">Л60-111 </t>
  </si>
  <si>
    <t>Произв, кг/час</t>
  </si>
  <si>
    <t xml:space="preserve">ВС-15 </t>
  </si>
  <si>
    <t>ВС-20</t>
  </si>
  <si>
    <t>ВС-25</t>
  </si>
  <si>
    <t>ВС-25П</t>
  </si>
  <si>
    <t>ВС-30</t>
  </si>
  <si>
    <t>ВС-30П</t>
  </si>
  <si>
    <t xml:space="preserve">ВС-50 </t>
  </si>
  <si>
    <t>ВС-50П</t>
  </si>
  <si>
    <t>Ширина зоны глажения  мм</t>
  </si>
  <si>
    <t>Диаметр вала, мм</t>
  </si>
  <si>
    <t>Обмотка вала</t>
  </si>
  <si>
    <t>ВГ-1018</t>
  </si>
  <si>
    <t>ВГ-1018.2120</t>
  </si>
  <si>
    <t>ВГ-1218</t>
  </si>
  <si>
    <t>ВГ-1218.2120</t>
  </si>
  <si>
    <t>ВГ-1630</t>
  </si>
  <si>
    <t>ВГ-2030</t>
  </si>
  <si>
    <t>2000</t>
  </si>
  <si>
    <t>Ширина  зоны глажения   мм</t>
  </si>
  <si>
    <t>1800</t>
  </si>
  <si>
    <t>2200</t>
  </si>
  <si>
    <t>2800</t>
  </si>
  <si>
    <t>нерж.сталь</t>
  </si>
  <si>
    <t>Пресса гладильные</t>
  </si>
  <si>
    <t>Площадь глажения, мм</t>
  </si>
  <si>
    <t>Описание, комплектность</t>
  </si>
  <si>
    <t>КР-521</t>
  </si>
  <si>
    <t>1500 х 540</t>
  </si>
  <si>
    <t>16,5 кг/час</t>
  </si>
  <si>
    <t>КР-516</t>
  </si>
  <si>
    <t>17,5 кг/час</t>
  </si>
  <si>
    <t>1190 х 360</t>
  </si>
  <si>
    <t xml:space="preserve">Пневматический гладильный пресс в комплекте с парогенератором (25 л), вакуумным вентилятором, компрессором и насадкой для глажения кожи. </t>
  </si>
  <si>
    <t>Настольный гладильный пресс, объем резервуара для воды 0,75 л. Функция усиленной пароподачи, плавная регулировка температуры глажения, антиминеральный картридж.</t>
  </si>
  <si>
    <t>Вспомогательное оборудование</t>
  </si>
  <si>
    <t>Тележка объемом 200 л. Корзина из пластика.</t>
  </si>
  <si>
    <t>ТС-200</t>
  </si>
  <si>
    <t>Тележка объемом 200 л. Сетчатый короб из нержавеющей стали.</t>
  </si>
  <si>
    <t>ТН-200</t>
  </si>
  <si>
    <t>Тележка объемом 200 л. Корзина из нержавеющей стали.</t>
  </si>
  <si>
    <t xml:space="preserve">ТС-300 </t>
  </si>
  <si>
    <t>Тележка объемом 300 л. Сетчатый короб из нержавеющей стали.</t>
  </si>
  <si>
    <t>ТН-300</t>
  </si>
  <si>
    <t>Тележка объемом 300 л. Корзина из нержавеющей стали.</t>
  </si>
  <si>
    <t>СН-500</t>
  </si>
  <si>
    <t>С-1260</t>
  </si>
  <si>
    <t>Запасные части и комплектующие</t>
  </si>
  <si>
    <t>Ремонт и модернизация отечественного и импортного оборудования для прачечных и химчисток.</t>
  </si>
  <si>
    <t>Кол-во  баков</t>
  </si>
  <si>
    <t>3</t>
  </si>
  <si>
    <t>ЛВХ-12</t>
  </si>
  <si>
    <t>ЛВХ-12П</t>
  </si>
  <si>
    <t>16</t>
  </si>
  <si>
    <t>ЛВХ-22</t>
  </si>
  <si>
    <t>22</t>
  </si>
  <si>
    <t>ЛВХ-22П</t>
  </si>
  <si>
    <t>Пароманекены</t>
  </si>
  <si>
    <t>Вращающийся пароманекен для обработки плечевой одежды и брюк                                                                           в комплекте с парогенератором (11 л)</t>
  </si>
  <si>
    <t xml:space="preserve"> Гладильные столы</t>
  </si>
  <si>
    <t>Парогенератор (5 л) с утюгом (1,8 кг, 800 Вт с пароэлектрошлангом) Lelit PG-027</t>
  </si>
  <si>
    <t>Пятновыводные столы и шкафы</t>
  </si>
  <si>
    <t>Диаметр цилиндра, мм</t>
  </si>
  <si>
    <t>Цилиндр</t>
  </si>
  <si>
    <t>ВО-100П.22241</t>
  </si>
  <si>
    <t>С-1470</t>
  </si>
  <si>
    <t>ВС-10.11</t>
  </si>
  <si>
    <t>ВС-15.11</t>
  </si>
  <si>
    <t>ВС-20.11</t>
  </si>
  <si>
    <t>ВС-25.11</t>
  </si>
  <si>
    <t>ВС-25П.11</t>
  </si>
  <si>
    <t>ВС-30.11</t>
  </si>
  <si>
    <t>ВС-30П.11</t>
  </si>
  <si>
    <t>ВС-50.11</t>
  </si>
  <si>
    <t>ВС-50П.11</t>
  </si>
  <si>
    <t>ВП-15М</t>
  </si>
  <si>
    <t>Антонов А. Н.</t>
  </si>
  <si>
    <t>Произв.</t>
  </si>
  <si>
    <t>Вешало для хранения и транспортировки белья. Ширина - 1573 мм, высота - 1725,5 мм.</t>
  </si>
  <si>
    <t xml:space="preserve">Профессиональный гладильный стол с электрообогревом, вакуумом и поддувом.                                               Размер гладильной поверхности 1250 х 400 мм. </t>
  </si>
  <si>
    <t>ВС-40</t>
  </si>
  <si>
    <t>ВС-40П</t>
  </si>
  <si>
    <t>ВС-40.11</t>
  </si>
  <si>
    <t>ВС-40П.11</t>
  </si>
  <si>
    <t>Цена с НДС,       руб.</t>
  </si>
  <si>
    <r>
      <t xml:space="preserve">Цена с НДС, </t>
    </r>
    <r>
      <rPr>
        <b/>
        <sz val="10"/>
        <color indexed="8"/>
        <rFont val="Calibri"/>
        <family val="2"/>
      </rPr>
      <t>руб.</t>
    </r>
  </si>
  <si>
    <t xml:space="preserve">ВС-10 </t>
  </si>
  <si>
    <t>УССБ-2.63</t>
  </si>
  <si>
    <t>Наименование</t>
  </si>
  <si>
    <t>ВО-100.22241</t>
  </si>
  <si>
    <t>Загрузка, кг</t>
  </si>
  <si>
    <t>ВО-80.22241</t>
  </si>
  <si>
    <t>ВО-80П.22241</t>
  </si>
  <si>
    <t>Комплект для стирки грязезащитных ковриков и мопов Л60-121 + КП-223</t>
  </si>
  <si>
    <t>УПВО-2.32П</t>
  </si>
  <si>
    <t>ЛВХ-16</t>
  </si>
  <si>
    <t>ЛВХ-16П</t>
  </si>
  <si>
    <t>ВЦК-2440</t>
  </si>
  <si>
    <t>ЛПМ-310.02</t>
  </si>
  <si>
    <t>ЛПМ-380.02</t>
  </si>
  <si>
    <t xml:space="preserve">РA-71  </t>
  </si>
  <si>
    <t>ЛГС-156.00</t>
  </si>
  <si>
    <t>ЛГС-159.12</t>
  </si>
  <si>
    <t>ЛГС-165.04</t>
  </si>
  <si>
    <t>ЛГС-103.34</t>
  </si>
  <si>
    <t>ЛПВС-162.04</t>
  </si>
  <si>
    <r>
      <t>ЛПВШ-</t>
    </r>
    <r>
      <rPr>
        <b/>
        <sz val="10"/>
        <color indexed="8"/>
        <rFont val="Arial"/>
        <family val="2"/>
      </rPr>
      <t>163.01</t>
    </r>
  </si>
  <si>
    <t>Произв., шт/час</t>
  </si>
  <si>
    <t>Барабан</t>
  </si>
  <si>
    <t>6</t>
  </si>
  <si>
    <t xml:space="preserve">50                                                                  </t>
  </si>
  <si>
    <t>2400</t>
  </si>
  <si>
    <t>ВЦК-3540</t>
  </si>
  <si>
    <t>Напряжение,    В</t>
  </si>
  <si>
    <t>"ВЯЗЕМСКИЙ МАШИНОСТРОИТЕЛЬНЫЙ ЗАВОД"</t>
  </si>
  <si>
    <t>Монтажный комплект, руб. с НДС</t>
  </si>
  <si>
    <t>ВК-2800</t>
  </si>
  <si>
    <t>ВК-2800П</t>
  </si>
  <si>
    <t>Упаковочное оборудование</t>
  </si>
  <si>
    <t>2х800</t>
  </si>
  <si>
    <t>Карусельного типа, в комплекте с компрессором.</t>
  </si>
  <si>
    <t xml:space="preserve">Пленка </t>
  </si>
  <si>
    <t>хромир. покрытие</t>
  </si>
  <si>
    <t>ВС-100П</t>
  </si>
  <si>
    <t>Россия, 215110, Смоленская область, г. Вязьма, ул. 25 Октября, 37</t>
  </si>
  <si>
    <t xml:space="preserve">       Генеральный директор </t>
  </si>
  <si>
    <t>ВК-2050*</t>
  </si>
  <si>
    <t>ВК-2050П*</t>
  </si>
  <si>
    <t>ВК-2450*</t>
  </si>
  <si>
    <t>ВК-2450П*</t>
  </si>
  <si>
    <t>* примечание: встроенный вентилятор</t>
  </si>
  <si>
    <t>Для окончательного отжима белья, к машинам стиральным "Лотос" - необходима центрифуга!</t>
  </si>
  <si>
    <t>двухвалковый</t>
  </si>
  <si>
    <t>ВС-20П</t>
  </si>
  <si>
    <t>ВС-20П.11</t>
  </si>
  <si>
    <t>СН-600</t>
  </si>
  <si>
    <t>ВБ-100.22241</t>
  </si>
  <si>
    <t>ВБ-100П.22241</t>
  </si>
  <si>
    <t>Автоматический пресс для финишной обработки воротничков и манжет  в комплекте с парогенератором (25 л), емкостью для конденсата и воздушным компрессором.</t>
  </si>
  <si>
    <t>Л-60.12120</t>
  </si>
  <si>
    <t>Л-60П.12120</t>
  </si>
  <si>
    <t>ЛПР-208.20</t>
  </si>
  <si>
    <t>ЛПР-387.50</t>
  </si>
  <si>
    <t>ВБ-60.22241</t>
  </si>
  <si>
    <t>ВБ-60П.22241</t>
  </si>
  <si>
    <t>ВС-75П</t>
  </si>
  <si>
    <t xml:space="preserve">ВС-75 </t>
  </si>
  <si>
    <t>75</t>
  </si>
  <si>
    <t>ВС-75.11</t>
  </si>
  <si>
    <t>ВС-75П.11</t>
  </si>
  <si>
    <t>ВГ-1430</t>
  </si>
  <si>
    <t>Оборудование для мини-прачечных</t>
  </si>
  <si>
    <t>10 / 10</t>
  </si>
  <si>
    <t>Л-60.12110</t>
  </si>
  <si>
    <t>Л-60П.12110</t>
  </si>
  <si>
    <t xml:space="preserve">Вакуумный складной гладильный стол в комплекте с парогенератором (3 л) и утюгом.                                         Размер гладильной поверхности 1100х390 мм. Подогрев рабочей поверхности. </t>
  </si>
  <si>
    <t xml:space="preserve">      ПРАЙС-ЛИСТ*</t>
  </si>
  <si>
    <t>Пароманекен для плечевой одежды в комплекте с встроенным парогенератором (11 л).</t>
  </si>
  <si>
    <t>Пятновыводной шкаф (кабина 900х440х700 мм) с пистолетами для обработки/сушки, щеткой, с емкостями для моющих средств и с встроенным вакуумным вентилятором.</t>
  </si>
  <si>
    <t xml:space="preserve">окраш. сталь </t>
  </si>
  <si>
    <t>окраш. сталь</t>
  </si>
  <si>
    <t>окрашенная сталь</t>
  </si>
  <si>
    <t>Передвижной стеллаж из нержавеющей стали в виде сетчатого ящика.</t>
  </si>
  <si>
    <t xml:space="preserve">Гладильный стол с парогенератором (7 л), утюгом, подвижным рычагом для глажения рукавов, с вакуумом и поддувом. Размер гладильной поверхности 1410х410х260 мм. Подогрев рабочей поверхности. </t>
  </si>
  <si>
    <t>ВССК-10.22141.11</t>
  </si>
  <si>
    <t>АКЦИОНЕРНОЕ ОБЩЕСТВО</t>
  </si>
  <si>
    <t xml:space="preserve">Облицовки </t>
  </si>
  <si>
    <t>ВО-25.22241</t>
  </si>
  <si>
    <t>ВО-25П.22241</t>
  </si>
  <si>
    <t>ВО-50.22241</t>
  </si>
  <si>
    <t>ВО-50П.22241</t>
  </si>
  <si>
    <t>ВБ-70.22241</t>
  </si>
  <si>
    <t>ВБ-70П.22241</t>
  </si>
  <si>
    <t xml:space="preserve">Бюджетная серия стиральных машин "Лотос", загрузкой 12-60 кг. </t>
  </si>
  <si>
    <t>Специализированная двухопорная стирально-отжимная машина для стирки и отжима грязезащитных ковров                                                                                      ВБК-100</t>
  </si>
  <si>
    <t xml:space="preserve"> Катки гладильные, шириной глажения 1000 - 2000 мм.</t>
  </si>
  <si>
    <t xml:space="preserve">ВК-1640*                                                                                                                                                                                            </t>
  </si>
  <si>
    <t>ВК-1640П*</t>
  </si>
  <si>
    <t>ВК-1840*</t>
  </si>
  <si>
    <t xml:space="preserve">ВК-1840П*                                                                                                                                                                                       </t>
  </si>
  <si>
    <t>ВК-2250*</t>
  </si>
  <si>
    <t>ВК-2250П*</t>
  </si>
  <si>
    <t>Сушка</t>
  </si>
  <si>
    <t xml:space="preserve">ВШО-800С             </t>
  </si>
  <si>
    <t>ВШО-800</t>
  </si>
  <si>
    <t xml:space="preserve">Профессиональный стирально-сушильный комплект ВССК-10               </t>
  </si>
  <si>
    <t>Облицовки</t>
  </si>
  <si>
    <t>нерж сталь</t>
  </si>
  <si>
    <t>АО "Вяземский машиностроительный завод"</t>
  </si>
  <si>
    <t>600х800х1400</t>
  </si>
  <si>
    <t>Рабочее пространство ГхШхВ, мм</t>
  </si>
  <si>
    <t>ВЦК-4240</t>
  </si>
  <si>
    <t>445х150 + 2 х 190х150</t>
  </si>
  <si>
    <t>Л-30.12120</t>
  </si>
  <si>
    <t>Л-30П.12120</t>
  </si>
  <si>
    <t>Л60.12110+КП-223.1</t>
  </si>
  <si>
    <t>Размеры коврика, м</t>
  </si>
  <si>
    <t>Кол-во, шт/час</t>
  </si>
  <si>
    <t>Производительность  по обрабатываемым коврикам</t>
  </si>
  <si>
    <t xml:space="preserve">1 х 1 </t>
  </si>
  <si>
    <t xml:space="preserve"> Ø1000х764</t>
  </si>
  <si>
    <t xml:space="preserve"> Ø1100х1100,  разделен на 2 секции перегородкой</t>
  </si>
  <si>
    <t>Размер загрузочного отверстия, мм</t>
  </si>
  <si>
    <t xml:space="preserve">Ø 530 </t>
  </si>
  <si>
    <t xml:space="preserve">980 х 360 </t>
  </si>
  <si>
    <t>Размер внутреннего барабана , мм</t>
  </si>
  <si>
    <t>Размер ковра, м</t>
  </si>
  <si>
    <t>2,4 х 6</t>
  </si>
  <si>
    <t>3,5 х 6</t>
  </si>
  <si>
    <t>4,2 х 6</t>
  </si>
  <si>
    <t>Л12-211</t>
  </si>
  <si>
    <t>Л-12П.12120</t>
  </si>
  <si>
    <t>Л-12.12120</t>
  </si>
  <si>
    <t>Центрифуги для отжима ковров, ширина обрабатываемых ковров 2400 - 4200 мм.</t>
  </si>
  <si>
    <t xml:space="preserve">Машины сушильные, загрузкой 10-100 кг. </t>
  </si>
  <si>
    <t>шт</t>
  </si>
  <si>
    <t>Изделие</t>
  </si>
  <si>
    <t>пар обуви                   верхней одежды                экипировки</t>
  </si>
  <si>
    <t>Производительность за цикл</t>
  </si>
  <si>
    <t>9 - 12               4 - 6                     2</t>
  </si>
  <si>
    <t xml:space="preserve">1,5х0,8   </t>
  </si>
  <si>
    <t xml:space="preserve">2х1,15 </t>
  </si>
  <si>
    <t>Рулон пленки (300 п.м.) для упаковочного оборудования. Полурукав или рукав 620х2х0,03 мм.</t>
  </si>
  <si>
    <t>металлич. шерсть + термо ткань + чехол</t>
  </si>
  <si>
    <t>пружинная+ термо ткань              + чехол</t>
  </si>
  <si>
    <t>ВК-2240*</t>
  </si>
  <si>
    <t>ВК-2240П*</t>
  </si>
  <si>
    <t xml:space="preserve">Оборудование для обработки грязезащитных ковров и мопов </t>
  </si>
  <si>
    <t xml:space="preserve">Профессиональный стирально-сушильный комплект ВССК-10П               </t>
  </si>
  <si>
    <t>ВССК-10П.22141.11</t>
  </si>
  <si>
    <t>ВШО-800С</t>
  </si>
  <si>
    <t>По заказу</t>
  </si>
  <si>
    <t>Упаковочный стол для термического запаивания стопок белья в пакеты из полиэтиленовой пленки (полурукав).</t>
  </si>
  <si>
    <t>ЛО-7.22140</t>
  </si>
  <si>
    <t>ЛО-10.22140</t>
  </si>
  <si>
    <t>ЛО-10П.22140</t>
  </si>
  <si>
    <t>ВО-15.22141</t>
  </si>
  <si>
    <t>ВО-15П.22141</t>
  </si>
  <si>
    <t>ВО-20.22141</t>
  </si>
  <si>
    <t>ВО-20П.22141</t>
  </si>
  <si>
    <t>ВО-25.22141</t>
  </si>
  <si>
    <t>ВО-25П.22141</t>
  </si>
  <si>
    <t>ВО-30.22141</t>
  </si>
  <si>
    <t>ВО-30П.22141</t>
  </si>
  <si>
    <t>ВО-40.22141</t>
  </si>
  <si>
    <t>ВО-40П.22141</t>
  </si>
  <si>
    <t>ВО-50.22141</t>
  </si>
  <si>
    <t>ВО-50П.22141</t>
  </si>
  <si>
    <t>В-10.22131</t>
  </si>
  <si>
    <t>В-10П.22131</t>
  </si>
  <si>
    <t>В-15.22131</t>
  </si>
  <si>
    <t>В-15П.22131</t>
  </si>
  <si>
    <t>В-18.22131</t>
  </si>
  <si>
    <t>В-18П.22131</t>
  </si>
  <si>
    <t>В-25.22131</t>
  </si>
  <si>
    <t>В-25П.22131</t>
  </si>
  <si>
    <t>В-35.22131</t>
  </si>
  <si>
    <t>В-35П.22131</t>
  </si>
  <si>
    <t>ВГ-1430.2231</t>
  </si>
  <si>
    <t>ВГ-1630.2231</t>
  </si>
  <si>
    <t>ВГ-2030.2231</t>
  </si>
  <si>
    <t>ВК-1640.2231</t>
  </si>
  <si>
    <t>ВК-1640П.2231</t>
  </si>
  <si>
    <t>ВК-1840.2231</t>
  </si>
  <si>
    <t>ВК-1840П.2231</t>
  </si>
  <si>
    <t>ВК-2050.2231</t>
  </si>
  <si>
    <t>ВК-2050П.2231</t>
  </si>
  <si>
    <t>ВК-2240.2231</t>
  </si>
  <si>
    <t>ВК-2240П.2231</t>
  </si>
  <si>
    <t>ВК-2250.2231</t>
  </si>
  <si>
    <t>ВК-2250П.2231</t>
  </si>
  <si>
    <t>ВК-2450.2231</t>
  </si>
  <si>
    <t>ВК-2450П.2231</t>
  </si>
  <si>
    <t xml:space="preserve">Машины стирально-отжимные с окончательным отжимом 50 %, загрузкой 7 - 100 кг. </t>
  </si>
  <si>
    <t>Выводы под дозаторы ЖМС</t>
  </si>
  <si>
    <t>Машины стиральные с повышенным отжимом 70% "Вега", загрузкой 10-35 кг.</t>
  </si>
  <si>
    <t>ВО-15</t>
  </si>
  <si>
    <t>ВО-15П</t>
  </si>
  <si>
    <t>ВО-20</t>
  </si>
  <si>
    <t>ВО-20П</t>
  </si>
  <si>
    <t>ВО-30</t>
  </si>
  <si>
    <t>ВО-30П</t>
  </si>
  <si>
    <t xml:space="preserve">ВО-40 </t>
  </si>
  <si>
    <t>ВО-40П</t>
  </si>
  <si>
    <t>ВО-60</t>
  </si>
  <si>
    <t>ВО-60П</t>
  </si>
  <si>
    <t>ВО-80</t>
  </si>
  <si>
    <t>ВО-80П</t>
  </si>
  <si>
    <t>ВО-100</t>
  </si>
  <si>
    <t>ВО-100П</t>
  </si>
  <si>
    <t>ЛБ-20</t>
  </si>
  <si>
    <t>ЛБ-20П</t>
  </si>
  <si>
    <t>ЛБ-30</t>
  </si>
  <si>
    <t>ЛБ-30П</t>
  </si>
  <si>
    <t>ЛБ-40</t>
  </si>
  <si>
    <t>ЛБ-40П</t>
  </si>
  <si>
    <t>ВБ-60</t>
  </si>
  <si>
    <t>ВБ-60П</t>
  </si>
  <si>
    <t>ВБ-70</t>
  </si>
  <si>
    <t>ВБ-70П</t>
  </si>
  <si>
    <t>ВБ-100</t>
  </si>
  <si>
    <t>ВБ-100П</t>
  </si>
  <si>
    <t>ЛБ-240П</t>
  </si>
  <si>
    <t>В10-322*</t>
  </si>
  <si>
    <t>В10-312*</t>
  </si>
  <si>
    <t>В15-322*</t>
  </si>
  <si>
    <t>В15-312*</t>
  </si>
  <si>
    <t>В18-322*</t>
  </si>
  <si>
    <t>В18-312*</t>
  </si>
  <si>
    <t>В25-322*</t>
  </si>
  <si>
    <t>В25-312*</t>
  </si>
  <si>
    <t>В35-322*</t>
  </si>
  <si>
    <t>В35-312*</t>
  </si>
  <si>
    <t xml:space="preserve">окраш.  сталь </t>
  </si>
  <si>
    <t>Л15-221</t>
  </si>
  <si>
    <t>Л15-211</t>
  </si>
  <si>
    <t>Л-15.12120</t>
  </si>
  <si>
    <t>Л-15П.12120</t>
  </si>
  <si>
    <t>15</t>
  </si>
  <si>
    <t>90</t>
  </si>
  <si>
    <t>ЛВХ-8</t>
  </si>
  <si>
    <t>Цены доступны в разделе         "Прайс-лист" на сайте www.vyazma.su</t>
  </si>
  <si>
    <t xml:space="preserve">Машины стирально-отжимные "барьерного" типа с оконч. отжимом 50 % , загрузкой 20 - 240 кг. </t>
  </si>
  <si>
    <t>окраш.  сталь</t>
  </si>
  <si>
    <t>Гладильный лоток          (мульда)</t>
  </si>
  <si>
    <t>хромированное  покрытие</t>
  </si>
  <si>
    <t>нержавеющая сталь</t>
  </si>
  <si>
    <t>скоро</t>
  </si>
  <si>
    <t>8</t>
  </si>
  <si>
    <t>Монтажный комплект, руб. без НДС</t>
  </si>
  <si>
    <t>Цена без НДС, руб.</t>
  </si>
  <si>
    <t>Монтажный комплект, без руб. с НДС</t>
  </si>
  <si>
    <t>ВШО-1000</t>
  </si>
  <si>
    <t xml:space="preserve">ВШО-1000С             </t>
  </si>
  <si>
    <t>600х1000х1400</t>
  </si>
  <si>
    <r>
      <t xml:space="preserve">Цена без  НДС, </t>
    </r>
    <r>
      <rPr>
        <b/>
        <sz val="10"/>
        <color indexed="8"/>
        <rFont val="Calibri"/>
        <family val="2"/>
      </rPr>
      <t>руб.</t>
    </r>
  </si>
  <si>
    <t>Цена без НДС, руб</t>
  </si>
  <si>
    <t>*  примечание: по спецзаказу возможно изготовление машин с облицовками из                                                      нержавеющей стали.</t>
  </si>
  <si>
    <t>ВК-1424.2231</t>
  </si>
  <si>
    <t>ВШО-1000С</t>
  </si>
  <si>
    <t>Передвижной стеллаж-контейнер из нержавеющей стали в виде закрывающегося                        сетчатого ящика.</t>
  </si>
  <si>
    <t>Стол из нержавеющей стали (складной) для сортировки белья.                                                       Размер поверхности 1215х590 мм.</t>
  </si>
  <si>
    <t>Стол из нержавеющей стали (разборный) для сортировки белья.                                                       Размер поверхности 1400х712 мм.</t>
  </si>
  <si>
    <t xml:space="preserve">Вакуумный гладильный стол с парогенератором (7 л) и утюгом, с подвижным рычагом для глажения рукавов. Размер гладильной поверхности 1150х380х260 мм.                                               Подогрев рабочей поверхности. </t>
  </si>
  <si>
    <r>
      <t>Вакуумный гладильный стол со складывающейся рабочей поверхностью с парогенератором                 (5 л) и утюгом.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Размер гладильной поверхности 1160х430х240мм.                                                      Подогрев рабочей поверхности.</t>
    </r>
  </si>
  <si>
    <t>Пятновыводной стол  с паровым ресивером (3 л), паро-воздушным пистолетом,                                             в комплекте с компрессором.</t>
  </si>
  <si>
    <t>ЛВХ-30</t>
  </si>
  <si>
    <t>ВК2-3000П</t>
  </si>
  <si>
    <t>3000</t>
  </si>
  <si>
    <t>2,0 - 5,0</t>
  </si>
  <si>
    <t>1,0 - 6,0</t>
  </si>
  <si>
    <t>Скорость глажен,  м/мин</t>
  </si>
  <si>
    <t>1,0 - 8,0</t>
  </si>
  <si>
    <t>0 - 6,0</t>
  </si>
  <si>
    <t>0 - 10,0</t>
  </si>
  <si>
    <t>0 - 16,0</t>
  </si>
  <si>
    <t>Скорость глажен, м/мин</t>
  </si>
  <si>
    <t>1,25/1,85/2,5</t>
  </si>
  <si>
    <t xml:space="preserve">Упаковщик верхней одежды для термического запаивания плечевой одежды в пакеты из         полиэтиленовой пленки (рукав). </t>
  </si>
  <si>
    <t>Domena                  SP-4400</t>
  </si>
  <si>
    <t>680 х 250</t>
  </si>
  <si>
    <t>Машины сухой химической чистки, загрузкой от 8 до 30 кг</t>
  </si>
  <si>
    <t>11 - 14               5 - 7                     2 - 3</t>
  </si>
  <si>
    <t>* Информация и цены, указанные в настоящем прайс-листе, носят справочный  характер, представлены исключительно для ознакомления  и публичной офертой не являются.                                                                                        Для получения подробной информации обращайтесь к менеджерам отдела продаж.</t>
  </si>
  <si>
    <t>ВК-1424*</t>
  </si>
  <si>
    <t xml:space="preserve">Шкафы озонирования </t>
  </si>
  <si>
    <t>Цена без НДС и с НДС, руб</t>
  </si>
  <si>
    <t>ВК2-3300П</t>
  </si>
  <si>
    <t>3300</t>
  </si>
  <si>
    <r>
      <t xml:space="preserve">тел: </t>
    </r>
    <r>
      <rPr>
        <b/>
        <sz val="12"/>
        <color indexed="8"/>
        <rFont val="Arial"/>
        <family val="2"/>
      </rPr>
      <t>8 (800) 775-18-55</t>
    </r>
    <r>
      <rPr>
        <sz val="12"/>
        <color indexed="8"/>
        <rFont val="Arial"/>
        <family val="2"/>
      </rPr>
      <t xml:space="preserve"> (звонок по России бесплатный)       сайт:  </t>
    </r>
    <r>
      <rPr>
        <b/>
        <sz val="12"/>
        <color indexed="8"/>
        <rFont val="Arial"/>
        <family val="2"/>
      </rPr>
      <t>www.vyazma.su</t>
    </r>
    <r>
      <rPr>
        <sz val="12"/>
        <color indexed="8"/>
        <rFont val="Arial"/>
        <family val="2"/>
      </rPr>
      <t xml:space="preserve">     e-mail: </t>
    </r>
    <r>
      <rPr>
        <b/>
        <sz val="12"/>
        <color indexed="8"/>
        <rFont val="Arial"/>
        <family val="2"/>
      </rPr>
      <t>sbt@vyazma.su</t>
    </r>
  </si>
  <si>
    <t xml:space="preserve"> Каландры гладильные, шириной глажения 1400 - 3300 мм.</t>
  </si>
  <si>
    <t>Примечание: к стирально-отжимным машинам ВО-25.22241, ВО-25П.22241 и ВО-50.22241,                                            ВО-50П.22241 доступна опция "система взвешивания белья".</t>
  </si>
  <si>
    <t>ВО-25П</t>
  </si>
  <si>
    <t>ВО-25</t>
  </si>
  <si>
    <t>ВО-50</t>
  </si>
  <si>
    <t>ВО-50П</t>
  </si>
  <si>
    <r>
      <rPr>
        <b/>
        <sz val="11"/>
        <color indexed="10"/>
        <rFont val="Arial"/>
        <family val="2"/>
      </rPr>
      <t>ГОРЯЧАЯ ЛИНИЯ</t>
    </r>
    <r>
      <rPr>
        <sz val="11"/>
        <color indexed="10"/>
        <rFont val="Arial"/>
        <family val="2"/>
      </rPr>
      <t xml:space="preserve"> по вопросам сервисной поддержки, телефоны: </t>
    </r>
    <r>
      <rPr>
        <b/>
        <sz val="11"/>
        <color indexed="10"/>
        <rFont val="Arial"/>
        <family val="2"/>
      </rPr>
      <t>8 (915) 646-08-08, 8 (915) 646-09-09, 8 (910) 720-28-84.</t>
    </r>
  </si>
  <si>
    <t>Опция*, приставка теплообменная, руб. без НДС</t>
  </si>
  <si>
    <t>Опция*, приставка теплообменная, руб. с НДС</t>
  </si>
  <si>
    <r>
      <t xml:space="preserve">* </t>
    </r>
    <r>
      <rPr>
        <b/>
        <i/>
        <sz val="12"/>
        <color indexed="8"/>
        <rFont val="Arial"/>
        <family val="2"/>
      </rPr>
      <t>приставка теплообменная</t>
    </r>
    <r>
      <rPr>
        <i/>
        <sz val="12"/>
        <color indexed="8"/>
        <rFont val="Arial"/>
        <family val="2"/>
      </rPr>
      <t xml:space="preserve"> (</t>
    </r>
    <r>
      <rPr>
        <i/>
        <sz val="12"/>
        <rFont val="Arial"/>
        <family val="2"/>
      </rPr>
      <t xml:space="preserve">рекуператор тепла) позволяет </t>
    </r>
    <r>
      <rPr>
        <b/>
        <i/>
        <sz val="12"/>
        <rFont val="Arial"/>
        <family val="2"/>
      </rPr>
      <t xml:space="preserve">экономить </t>
    </r>
    <r>
      <rPr>
        <b/>
        <i/>
        <u val="single"/>
        <sz val="12"/>
        <rFont val="Arial"/>
        <family val="2"/>
      </rPr>
      <t xml:space="preserve">до 22% </t>
    </r>
    <r>
      <rPr>
        <b/>
        <i/>
        <sz val="12"/>
        <rFont val="Arial"/>
        <family val="2"/>
      </rPr>
      <t>электроэнергии</t>
    </r>
    <r>
      <rPr>
        <i/>
        <sz val="12"/>
        <color indexed="8"/>
        <rFont val="Arial"/>
        <family val="2"/>
      </rPr>
      <t xml:space="preserve">Доступна для заказа, как в составе новой машины (опция), так и отдельно (как дополнительное оборудование), к ранее приобретенным сушильным машинам марки "ВС". Приставка теплообменная поставляется в комплекте с облицовками, обеспечивающими подсоединение рекуператора к машине, соответствующей загрузки.  </t>
    </r>
  </si>
  <si>
    <t>ВБК-100.22141</t>
  </si>
  <si>
    <r>
      <t xml:space="preserve">Телефоны отдела продаж: (48131) </t>
    </r>
    <r>
      <rPr>
        <b/>
        <sz val="12"/>
        <color indexed="8"/>
        <rFont val="Arial"/>
        <family val="2"/>
      </rPr>
      <t>3-48-51</t>
    </r>
    <r>
      <rPr>
        <sz val="12"/>
        <color indexed="8"/>
        <rFont val="Arial"/>
        <family val="2"/>
      </rPr>
      <t xml:space="preserve">, (48131) </t>
    </r>
    <r>
      <rPr>
        <b/>
        <sz val="12"/>
        <color indexed="8"/>
        <rFont val="Arial"/>
        <family val="2"/>
      </rPr>
      <t>3-48-52</t>
    </r>
    <r>
      <rPr>
        <sz val="12"/>
        <color indexed="8"/>
        <rFont val="Arial"/>
        <family val="2"/>
      </rPr>
      <t xml:space="preserve">, (48131) </t>
    </r>
    <r>
      <rPr>
        <b/>
        <sz val="12"/>
        <color indexed="8"/>
        <rFont val="Arial"/>
        <family val="2"/>
      </rPr>
      <t>3-48-27</t>
    </r>
    <r>
      <rPr>
        <sz val="12"/>
        <color indexed="8"/>
        <rFont val="Arial"/>
        <family val="2"/>
      </rPr>
      <t xml:space="preserve">. Факс: (48131) </t>
    </r>
    <r>
      <rPr>
        <b/>
        <sz val="12"/>
        <color indexed="8"/>
        <rFont val="Arial"/>
        <family val="2"/>
      </rPr>
      <t>5-29-74.</t>
    </r>
  </si>
  <si>
    <t>от 1 апреля 2019 г.</t>
  </si>
  <si>
    <t>ВС-13х2.11</t>
  </si>
  <si>
    <t>13 / 13</t>
  </si>
  <si>
    <t>под заказ</t>
  </si>
  <si>
    <t>1 апреля 2019 г.</t>
  </si>
  <si>
    <t>Реверс, датчик ост. Влажности.</t>
  </si>
  <si>
    <t xml:space="preserve">Профессиональная сдвоенная сушильная машина ВС-13х2               </t>
  </si>
  <si>
    <t>ТП-130</t>
  </si>
  <si>
    <t>ТП-200</t>
  </si>
  <si>
    <t>Тележка объемом 130 л. Корзина из пластика.</t>
  </si>
  <si>
    <t xml:space="preserve">Недорогие, надёжные машины идеально подходят для удаления трудновыводимых пятен, чистки спецодежды нефтяников, газовиков, работников дорожных служб и других, а также другой текстильной одежды. Машины имеют интуитивно понятное компьютерное управление.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</si>
</sst>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d\ mmmm\,\ yyyy"/>
    <numFmt numFmtId="181" formatCode="0.0"/>
    <numFmt numFmtId="182" formatCode="#,##0.00_ ;\-#,##0.00\ "/>
    <numFmt numFmtId="183" formatCode="#,##0.00_р_.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92">
    <font>
      <sz val="10"/>
      <color indexed="8"/>
      <name val="Arial Cyr"/>
      <family val="0"/>
    </font>
    <font>
      <b/>
      <sz val="16"/>
      <color indexed="8"/>
      <name val="Arial Cyr"/>
      <family val="0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Garamond"/>
      <family val="1"/>
    </font>
    <font>
      <b/>
      <sz val="10"/>
      <color indexed="8"/>
      <name val="Arial"/>
      <family val="2"/>
    </font>
    <font>
      <b/>
      <sz val="18"/>
      <color indexed="8"/>
      <name val="Garamond"/>
      <family val="1"/>
    </font>
    <font>
      <b/>
      <sz val="14"/>
      <color indexed="8"/>
      <name val="Bookman Old Style"/>
      <family val="1"/>
    </font>
    <font>
      <b/>
      <i/>
      <sz val="13"/>
      <color indexed="8"/>
      <name val="Garamond"/>
      <family val="1"/>
    </font>
    <font>
      <b/>
      <sz val="16"/>
      <color indexed="8"/>
      <name val="Garamond"/>
      <family val="1"/>
    </font>
    <font>
      <b/>
      <sz val="10"/>
      <color indexed="8"/>
      <name val="Arial Cyr"/>
      <family val="0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19"/>
      <color indexed="8"/>
      <name val="Garamond"/>
      <family val="1"/>
    </font>
    <font>
      <sz val="9.5"/>
      <color indexed="8"/>
      <name val="Arial"/>
      <family val="2"/>
    </font>
    <font>
      <sz val="9"/>
      <color indexed="8"/>
      <name val="Arial Cyr"/>
      <family val="0"/>
    </font>
    <font>
      <sz val="12"/>
      <color indexed="8"/>
      <name val="Arial"/>
      <family val="2"/>
    </font>
    <font>
      <sz val="10"/>
      <color indexed="9"/>
      <name val="Arial Cyr"/>
      <family val="0"/>
    </font>
    <font>
      <sz val="11"/>
      <color indexed="8"/>
      <name val="Arial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16"/>
      <color indexed="63"/>
      <name val="Cambria"/>
      <family val="1"/>
    </font>
    <font>
      <b/>
      <i/>
      <sz val="13"/>
      <color indexed="63"/>
      <name val="Garamond"/>
      <family val="1"/>
    </font>
    <font>
      <sz val="10"/>
      <color indexed="8"/>
      <name val="Calibri"/>
      <family val="2"/>
    </font>
    <font>
      <sz val="14"/>
      <color indexed="9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u val="single"/>
      <sz val="10"/>
      <color indexed="8"/>
      <name val="Arial"/>
      <family val="2"/>
    </font>
    <font>
      <i/>
      <sz val="10"/>
      <color indexed="8"/>
      <name val="Arial Cyr"/>
      <family val="0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  <font>
      <b/>
      <sz val="12"/>
      <color indexed="8"/>
      <name val="Arial Cyr"/>
      <family val="0"/>
    </font>
    <font>
      <sz val="9"/>
      <name val="Arial"/>
      <family val="2"/>
    </font>
    <font>
      <b/>
      <sz val="10"/>
      <name val="Calibri"/>
      <family val="2"/>
    </font>
    <font>
      <sz val="8"/>
      <name val="Arial"/>
      <family val="2"/>
    </font>
    <font>
      <sz val="9"/>
      <name val="Arial Cyr"/>
      <family val="0"/>
    </font>
    <font>
      <i/>
      <sz val="11"/>
      <color indexed="8"/>
      <name val="Arial Cyr"/>
      <family val="0"/>
    </font>
    <font>
      <sz val="10"/>
      <name val="Calibri"/>
      <family val="2"/>
    </font>
    <font>
      <sz val="7"/>
      <name val="Arial"/>
      <family val="2"/>
    </font>
    <font>
      <sz val="7.5"/>
      <name val="Arial"/>
      <family val="2"/>
    </font>
    <font>
      <b/>
      <sz val="13"/>
      <color indexed="8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 Cyr"/>
      <family val="0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Arial Cyr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b/>
      <sz val="9"/>
      <color indexed="10"/>
      <name val="Arial"/>
      <family val="0"/>
    </font>
    <font>
      <b/>
      <sz val="10"/>
      <color indexed="10"/>
      <name val="Arial"/>
      <family val="0"/>
    </font>
    <font>
      <b/>
      <sz val="11"/>
      <color rgb="FFFF0000"/>
      <name val="Arial Cyr"/>
      <family val="0"/>
    </font>
    <font>
      <sz val="11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>
        <color rgb="FFB2B2B2"/>
      </right>
      <top style="thin">
        <color rgb="FFB2B2B2"/>
      </top>
      <bottom style="thin">
        <color rgb="FFB2B2B2"/>
      </bottom>
    </border>
    <border>
      <left style="medium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B2B2B2"/>
      </left>
      <right style="thin">
        <color rgb="FFB2B2B2"/>
      </right>
      <top style="thin">
        <color rgb="FFB2B2B2"/>
      </top>
      <bottom style="medium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B2B2B2"/>
      </bottom>
    </border>
    <border>
      <left style="thin">
        <color rgb="FFB2B2B2"/>
      </left>
      <right style="medium">
        <color rgb="FFB2B2B2"/>
      </right>
      <top style="thin">
        <color rgb="FFB2B2B2"/>
      </top>
      <bottom style="medium">
        <color rgb="FFB2B2B2"/>
      </bottom>
    </border>
    <border>
      <left style="medium">
        <color rgb="FFB2B2B2"/>
      </left>
      <right style="thin">
        <color rgb="FFB2B2B2"/>
      </right>
      <top style="thin">
        <color rgb="FFB2B2B2"/>
      </top>
      <bottom>
        <color indexed="63"/>
      </bottom>
    </border>
    <border>
      <left style="medium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B2B2B2"/>
      </left>
      <right style="medium">
        <color rgb="FFB2B2B2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 style="medium">
        <color rgb="FFB2B2B2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>
        <color indexed="63"/>
      </right>
      <top style="thin">
        <color rgb="FFB2B2B2"/>
      </top>
      <bottom style="medium">
        <color rgb="FFB2B2B2"/>
      </bottom>
    </border>
    <border>
      <left>
        <color indexed="63"/>
      </left>
      <right>
        <color indexed="63"/>
      </right>
      <top style="medium">
        <color rgb="FFB2B2B2"/>
      </top>
      <bottom style="thin">
        <color rgb="FFB2B2B2"/>
      </bottom>
    </border>
    <border>
      <left style="medium">
        <color rgb="FFB2B2B2"/>
      </left>
      <right style="thin">
        <color rgb="FFB2B2B2"/>
      </right>
      <top>
        <color indexed="63"/>
      </top>
      <bottom style="medium">
        <color rgb="FFB2B2B2"/>
      </bottom>
    </border>
    <border>
      <left style="thin">
        <color rgb="FFB2B2B2"/>
      </left>
      <right style="thin">
        <color rgb="FFB2B2B2"/>
      </right>
      <top>
        <color indexed="63"/>
      </top>
      <bottom style="medium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>
        <color indexed="63"/>
      </top>
      <bottom style="medium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medium">
        <color rgb="FFB2B2B2"/>
      </bottom>
    </border>
    <border>
      <left style="thin">
        <color rgb="FFB2B2B2"/>
      </left>
      <right style="medium">
        <color rgb="FFB2B2B2"/>
      </right>
      <top style="thin">
        <color rgb="FFB2B2B2"/>
      </top>
      <bottom>
        <color indexed="63"/>
      </bottom>
    </border>
    <border>
      <left style="thin">
        <color rgb="FFB2B2B2"/>
      </left>
      <right style="medium">
        <color rgb="FFB2B2B2"/>
      </right>
      <top>
        <color indexed="63"/>
      </top>
      <bottom style="medium">
        <color rgb="FFB2B2B2"/>
      </bottom>
    </border>
    <border>
      <left style="thin">
        <color rgb="FFB2B2B2"/>
      </left>
      <right>
        <color indexed="63"/>
      </right>
      <top>
        <color indexed="63"/>
      </top>
      <bottom style="medium">
        <color rgb="FFB2B2B2"/>
      </bottom>
    </border>
    <border>
      <left style="thin">
        <color rgb="FFB2B2B2"/>
      </left>
      <right style="thin">
        <color rgb="FFB2B2B2"/>
      </right>
      <top>
        <color indexed="63"/>
      </top>
      <bottom>
        <color indexed="63"/>
      </bottom>
    </border>
    <border>
      <left>
        <color indexed="63"/>
      </left>
      <right style="medium">
        <color rgb="FFB2B2B2"/>
      </right>
      <top style="thin">
        <color rgb="FFB2B2B2"/>
      </top>
      <bottom style="medium">
        <color rgb="FFB2B2B2"/>
      </bottom>
    </border>
    <border>
      <left>
        <color indexed="63"/>
      </left>
      <right style="medium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rgb="FFB2B2B2"/>
      </right>
      <top>
        <color indexed="63"/>
      </top>
      <bottom>
        <color indexed="63"/>
      </bottom>
    </border>
    <border>
      <left>
        <color indexed="63"/>
      </left>
      <right style="medium">
        <color rgb="FFB2B2B2"/>
      </right>
      <top style="thin">
        <color rgb="FFB2B2B2"/>
      </top>
      <bottom>
        <color indexed="63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 style="medium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 style="thin">
        <color rgb="FFB2B2B2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 style="thin">
        <color rgb="FFB2B2B2"/>
      </right>
      <top style="thin">
        <color rgb="FFB2B2B2"/>
      </top>
      <bottom>
        <color indexed="63"/>
      </bottom>
    </border>
    <border>
      <left style="thin">
        <color rgb="FFB2B2B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2B2B2"/>
      </right>
      <top>
        <color indexed="63"/>
      </top>
      <bottom>
        <color indexed="63"/>
      </bottom>
    </border>
    <border>
      <left style="thin">
        <color rgb="FFB2B2B2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rgb="FFB2B2B2"/>
      </bottom>
    </border>
    <border>
      <left style="medium">
        <color rgb="FFB2B2B2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 style="medium">
        <color rgb="FFB2B2B2"/>
      </right>
      <top>
        <color indexed="63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medium">
        <color rgb="FFB2B2B2"/>
      </bottom>
    </border>
    <border>
      <left style="medium">
        <color rgb="FFB2B2B2"/>
      </left>
      <right>
        <color indexed="63"/>
      </right>
      <top style="thin">
        <color rgb="FFB2B2B2"/>
      </top>
      <bottom style="medium">
        <color rgb="FFB2B2B2"/>
      </bottom>
    </border>
    <border>
      <left style="medium">
        <color rgb="FFB2B2B2"/>
      </left>
      <right style="thin">
        <color rgb="FFB2B2B2"/>
      </right>
      <top style="medium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 style="medium">
        <color rgb="FFB2B2B2"/>
      </top>
      <bottom style="thin">
        <color rgb="FFB2B2B2"/>
      </bottom>
    </border>
    <border>
      <left style="thin">
        <color rgb="FFB2B2B2"/>
      </left>
      <right style="medium">
        <color rgb="FFB2B2B2"/>
      </right>
      <top style="medium">
        <color rgb="FFB2B2B2"/>
      </top>
      <bottom style="thin">
        <color rgb="FFB2B2B2"/>
      </bottom>
    </border>
    <border>
      <left style="medium">
        <color rgb="FFB2B2B2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B2B2B2"/>
      </bottom>
    </border>
    <border>
      <left>
        <color indexed="63"/>
      </left>
      <right style="medium">
        <color rgb="FFB2B2B2"/>
      </right>
      <top>
        <color indexed="63"/>
      </top>
      <bottom style="medium">
        <color rgb="FFB2B2B2"/>
      </bottom>
    </border>
    <border>
      <left style="medium">
        <color rgb="FFB2B2B2"/>
      </left>
      <right>
        <color indexed="63"/>
      </right>
      <top>
        <color indexed="63"/>
      </top>
      <bottom style="medium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>
      <alignment/>
      <protection/>
    </xf>
    <xf numFmtId="0" fontId="31" fillId="3" borderId="0">
      <alignment/>
      <protection/>
    </xf>
    <xf numFmtId="0" fontId="31" fillId="4" borderId="0">
      <alignment/>
      <protection/>
    </xf>
    <xf numFmtId="0" fontId="31" fillId="5" borderId="0">
      <alignment/>
      <protection/>
    </xf>
    <xf numFmtId="0" fontId="31" fillId="6" borderId="0">
      <alignment/>
      <protection/>
    </xf>
    <xf numFmtId="0" fontId="31" fillId="7" borderId="0">
      <alignment/>
      <protection/>
    </xf>
    <xf numFmtId="0" fontId="31" fillId="8" borderId="0">
      <alignment/>
      <protection/>
    </xf>
    <xf numFmtId="0" fontId="31" fillId="9" borderId="0">
      <alignment/>
      <protection/>
    </xf>
    <xf numFmtId="0" fontId="31" fillId="10" borderId="0">
      <alignment/>
      <protection/>
    </xf>
    <xf numFmtId="0" fontId="31" fillId="5" borderId="0">
      <alignment/>
      <protection/>
    </xf>
    <xf numFmtId="0" fontId="31" fillId="8" borderId="0">
      <alignment/>
      <protection/>
    </xf>
    <xf numFmtId="0" fontId="31" fillId="11" borderId="0">
      <alignment/>
      <protection/>
    </xf>
    <xf numFmtId="0" fontId="35" fillId="12" borderId="0">
      <alignment/>
      <protection/>
    </xf>
    <xf numFmtId="0" fontId="35" fillId="9" borderId="0">
      <alignment/>
      <protection/>
    </xf>
    <xf numFmtId="0" fontId="35" fillId="10" borderId="0">
      <alignment/>
      <protection/>
    </xf>
    <xf numFmtId="0" fontId="35" fillId="13" borderId="0">
      <alignment/>
      <protection/>
    </xf>
    <xf numFmtId="0" fontId="35" fillId="14" borderId="0">
      <alignment/>
      <protection/>
    </xf>
    <xf numFmtId="0" fontId="35" fillId="15" borderId="0">
      <alignment/>
      <protection/>
    </xf>
    <xf numFmtId="0" fontId="35" fillId="16" borderId="0">
      <alignment/>
      <protection/>
    </xf>
    <xf numFmtId="0" fontId="35" fillId="17" borderId="0">
      <alignment/>
      <protection/>
    </xf>
    <xf numFmtId="0" fontId="35" fillId="18" borderId="0">
      <alignment/>
      <protection/>
    </xf>
    <xf numFmtId="0" fontId="35" fillId="13" borderId="0">
      <alignment/>
      <protection/>
    </xf>
    <xf numFmtId="0" fontId="35" fillId="14" borderId="0">
      <alignment/>
      <protection/>
    </xf>
    <xf numFmtId="0" fontId="35" fillId="19" borderId="0">
      <alignment/>
      <protection/>
    </xf>
    <xf numFmtId="0" fontId="36" fillId="7" borderId="1">
      <alignment/>
      <protection/>
    </xf>
    <xf numFmtId="0" fontId="37" fillId="20" borderId="2">
      <alignment/>
      <protection/>
    </xf>
    <xf numFmtId="0" fontId="38" fillId="20" borderId="1">
      <alignment/>
      <protection/>
    </xf>
    <xf numFmtId="0" fontId="39" fillId="0" borderId="0">
      <alignment vertical="top"/>
      <protection locked="0"/>
    </xf>
    <xf numFmtId="170" fontId="0" fillId="0" borderId="0">
      <alignment/>
      <protection/>
    </xf>
    <xf numFmtId="168" fontId="0" fillId="0" borderId="0">
      <alignment/>
      <protection/>
    </xf>
    <xf numFmtId="0" fontId="40" fillId="0" borderId="3">
      <alignment/>
      <protection/>
    </xf>
    <xf numFmtId="0" fontId="41" fillId="0" borderId="4">
      <alignment/>
      <protection/>
    </xf>
    <xf numFmtId="0" fontId="42" fillId="0" borderId="5">
      <alignment/>
      <protection/>
    </xf>
    <xf numFmtId="0" fontId="42" fillId="0" borderId="0">
      <alignment/>
      <protection/>
    </xf>
    <xf numFmtId="0" fontId="32" fillId="0" borderId="6">
      <alignment/>
      <protection/>
    </xf>
    <xf numFmtId="0" fontId="43" fillId="21" borderId="7">
      <alignment/>
      <protection/>
    </xf>
    <xf numFmtId="0" fontId="44" fillId="0" borderId="0">
      <alignment/>
      <protection/>
    </xf>
    <xf numFmtId="0" fontId="45" fillId="22" borderId="0">
      <alignment/>
      <protection/>
    </xf>
    <xf numFmtId="0" fontId="46" fillId="0" borderId="0">
      <alignment vertical="top"/>
      <protection locked="0"/>
    </xf>
    <xf numFmtId="0" fontId="54" fillId="0" borderId="0" applyNumberFormat="0" applyFill="0" applyBorder="0" applyAlignment="0" applyProtection="0"/>
    <xf numFmtId="0" fontId="47" fillId="3" borderId="0">
      <alignment/>
      <protection/>
    </xf>
    <xf numFmtId="0" fontId="48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49" fillId="0" borderId="9">
      <alignment/>
      <protection/>
    </xf>
    <xf numFmtId="0" fontId="50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51" fillId="4" borderId="0">
      <alignment/>
      <protection/>
    </xf>
  </cellStyleXfs>
  <cellXfs count="669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180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80" fontId="4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180" fontId="9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9" fillId="24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4" fontId="5" fillId="22" borderId="0" xfId="0" applyNumberFormat="1" applyFont="1" applyFill="1" applyAlignment="1">
      <alignment horizontal="center" vertical="center" wrapText="1"/>
    </xf>
    <xf numFmtId="0" fontId="0" fillId="22" borderId="0" xfId="0" applyFont="1" applyFill="1" applyAlignment="1">
      <alignment vertical="center" wrapText="1"/>
    </xf>
    <xf numFmtId="0" fontId="3" fillId="22" borderId="0" xfId="0" applyFont="1" applyFill="1" applyAlignment="1">
      <alignment vertical="center" wrapText="1"/>
    </xf>
    <xf numFmtId="4" fontId="5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0" fillId="26" borderId="0" xfId="0" applyFont="1" applyFill="1" applyAlignment="1">
      <alignment vertical="center" wrapText="1"/>
    </xf>
    <xf numFmtId="4" fontId="5" fillId="26" borderId="0" xfId="0" applyNumberFormat="1" applyFont="1" applyFill="1" applyAlignment="1">
      <alignment horizontal="center" vertical="center" wrapText="1"/>
    </xf>
    <xf numFmtId="0" fontId="0" fillId="27" borderId="0" xfId="0" applyFont="1" applyFill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22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0" fillId="28" borderId="0" xfId="0" applyFont="1" applyFill="1" applyAlignment="1">
      <alignment vertical="center" wrapText="1"/>
    </xf>
    <xf numFmtId="4" fontId="5" fillId="28" borderId="0" xfId="0" applyNumberFormat="1" applyFont="1" applyFill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5" fillId="26" borderId="17" xfId="0" applyFont="1" applyFill="1" applyBorder="1" applyAlignment="1">
      <alignment horizontal="left" vertical="center" wrapText="1"/>
    </xf>
    <xf numFmtId="180" fontId="52" fillId="0" borderId="0" xfId="0" applyNumberFormat="1" applyFont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49" fontId="3" fillId="22" borderId="11" xfId="0" applyNumberFormat="1" applyFont="1" applyFill="1" applyBorder="1" applyAlignment="1" quotePrefix="1">
      <alignment horizontal="center" vertical="center" wrapText="1"/>
    </xf>
    <xf numFmtId="49" fontId="3" fillId="22" borderId="11" xfId="0" applyNumberFormat="1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4" fontId="5" fillId="26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26" borderId="14" xfId="0" applyFont="1" applyFill="1" applyBorder="1" applyAlignment="1">
      <alignment vertical="center" wrapText="1"/>
    </xf>
    <xf numFmtId="49" fontId="3" fillId="26" borderId="15" xfId="0" applyNumberFormat="1" applyFont="1" applyFill="1" applyBorder="1" applyAlignment="1" quotePrefix="1">
      <alignment horizontal="center" vertical="center" wrapText="1"/>
    </xf>
    <xf numFmtId="0" fontId="17" fillId="26" borderId="0" xfId="0" applyFont="1" applyFill="1" applyAlignment="1">
      <alignment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 quotePrefix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26" borderId="13" xfId="0" applyFont="1" applyFill="1" applyBorder="1" applyAlignment="1">
      <alignment vertical="center" wrapText="1"/>
    </xf>
    <xf numFmtId="0" fontId="60" fillId="25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26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26" borderId="21" xfId="0" applyFont="1" applyFill="1" applyBorder="1" applyAlignment="1">
      <alignment horizontal="center" vertical="center" wrapText="1"/>
    </xf>
    <xf numFmtId="0" fontId="60" fillId="26" borderId="15" xfId="0" applyFont="1" applyFill="1" applyBorder="1" applyAlignment="1">
      <alignment horizontal="center" vertical="center" wrapText="1"/>
    </xf>
    <xf numFmtId="4" fontId="55" fillId="25" borderId="11" xfId="0" applyNumberFormat="1" applyFont="1" applyFill="1" applyBorder="1" applyAlignment="1">
      <alignment horizontal="center" vertical="center" wrapText="1"/>
    </xf>
    <xf numFmtId="4" fontId="61" fillId="25" borderId="11" xfId="0" applyNumberFormat="1" applyFont="1" applyFill="1" applyBorder="1" applyAlignment="1">
      <alignment horizontal="center" vertical="center" wrapText="1"/>
    </xf>
    <xf numFmtId="0" fontId="62" fillId="26" borderId="15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5" fillId="26" borderId="13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3" fillId="26" borderId="0" xfId="0" applyFont="1" applyFill="1" applyAlignment="1">
      <alignment vertical="center" wrapText="1"/>
    </xf>
    <xf numFmtId="0" fontId="5" fillId="26" borderId="14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" fontId="5" fillId="26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 vertical="center"/>
    </xf>
    <xf numFmtId="4" fontId="5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2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4" fontId="3" fillId="26" borderId="11" xfId="0" applyNumberFormat="1" applyFont="1" applyFill="1" applyBorder="1" applyAlignment="1" quotePrefix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26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55" fillId="26" borderId="0" xfId="0" applyNumberFormat="1" applyFont="1" applyFill="1" applyAlignment="1">
      <alignment horizontal="center" vertical="center" wrapText="1"/>
    </xf>
    <xf numFmtId="0" fontId="56" fillId="26" borderId="0" xfId="0" applyFont="1" applyFill="1" applyAlignment="1">
      <alignment vertical="center" wrapText="1"/>
    </xf>
    <xf numFmtId="4" fontId="55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61" fillId="0" borderId="1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Alignment="1">
      <alignment vertical="center" wrapText="1"/>
    </xf>
    <xf numFmtId="0" fontId="59" fillId="0" borderId="0" xfId="0" applyFont="1" applyFill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 wrapText="1"/>
    </xf>
    <xf numFmtId="2" fontId="0" fillId="29" borderId="0" xfId="0" applyNumberFormat="1" applyFont="1" applyFill="1" applyAlignment="1">
      <alignment vertical="center" wrapText="1"/>
    </xf>
    <xf numFmtId="0" fontId="0" fillId="29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" fontId="3" fillId="26" borderId="11" xfId="0" applyNumberFormat="1" applyFont="1" applyFill="1" applyBorder="1" applyAlignment="1">
      <alignment horizontal="center" vertical="center" wrapText="1"/>
    </xf>
    <xf numFmtId="4" fontId="3" fillId="26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26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67" fillId="26" borderId="11" xfId="0" applyFont="1" applyFill="1" applyBorder="1" applyAlignment="1">
      <alignment horizontal="center" vertical="center" wrapText="1"/>
    </xf>
    <xf numFmtId="0" fontId="53" fillId="25" borderId="11" xfId="0" applyFont="1" applyFill="1" applyBorder="1" applyAlignment="1">
      <alignment horizontal="center" vertical="center" wrapText="1"/>
    </xf>
    <xf numFmtId="0" fontId="53" fillId="26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 quotePrefix="1">
      <alignment horizontal="center" vertical="center" wrapText="1"/>
    </xf>
    <xf numFmtId="0" fontId="5" fillId="26" borderId="13" xfId="0" applyFont="1" applyFill="1" applyBorder="1" applyAlignment="1">
      <alignment horizontal="left" vertical="center" wrapText="1"/>
    </xf>
    <xf numFmtId="4" fontId="55" fillId="26" borderId="11" xfId="0" applyNumberFormat="1" applyFont="1" applyFill="1" applyBorder="1" applyAlignment="1">
      <alignment horizontal="center" vertical="center" wrapText="1"/>
    </xf>
    <xf numFmtId="182" fontId="10" fillId="0" borderId="11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 quotePrefix="1">
      <alignment horizontal="center" vertical="center" wrapText="1"/>
    </xf>
    <xf numFmtId="4" fontId="3" fillId="0" borderId="15" xfId="0" applyNumberFormat="1" applyFont="1" applyFill="1" applyBorder="1" applyAlignment="1" quotePrefix="1">
      <alignment horizontal="center" vertical="center" wrapText="1"/>
    </xf>
    <xf numFmtId="4" fontId="3" fillId="0" borderId="16" xfId="0" applyNumberFormat="1" applyFont="1" applyFill="1" applyBorder="1" applyAlignment="1" quotePrefix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2" fontId="0" fillId="26" borderId="0" xfId="0" applyNumberFormat="1" applyFont="1" applyFill="1" applyAlignment="1">
      <alignment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left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left" vertical="center" wrapText="1"/>
    </xf>
    <xf numFmtId="49" fontId="3" fillId="26" borderId="28" xfId="0" applyNumberFormat="1" applyFont="1" applyFill="1" applyBorder="1" applyAlignment="1" quotePrefix="1">
      <alignment horizontal="center" vertical="center" wrapText="1"/>
    </xf>
    <xf numFmtId="0" fontId="3" fillId="26" borderId="28" xfId="0" applyFont="1" applyFill="1" applyBorder="1" applyAlignment="1">
      <alignment horizontal="center" vertical="center" wrapText="1"/>
    </xf>
    <xf numFmtId="49" fontId="3" fillId="26" borderId="28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quotePrefix="1">
      <alignment horizontal="center" vertical="center"/>
    </xf>
    <xf numFmtId="0" fontId="0" fillId="26" borderId="11" xfId="0" applyFont="1" applyFill="1" applyBorder="1" applyAlignment="1" quotePrefix="1">
      <alignment horizontal="center" vertical="center" wrapText="1"/>
    </xf>
    <xf numFmtId="4" fontId="5" fillId="26" borderId="12" xfId="0" applyNumberFormat="1" applyFont="1" applyFill="1" applyBorder="1" applyAlignment="1">
      <alignment horizontal="center" vertical="center" wrapText="1"/>
    </xf>
    <xf numFmtId="0" fontId="3" fillId="26" borderId="11" xfId="0" applyFont="1" applyFill="1" applyBorder="1" applyAlignment="1" quotePrefix="1">
      <alignment horizontal="center" vertical="center" wrapText="1"/>
    </xf>
    <xf numFmtId="0" fontId="90" fillId="0" borderId="0" xfId="0" applyFont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4" fontId="3" fillId="26" borderId="31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5" fillId="26" borderId="11" xfId="0" applyNumberFormat="1" applyFont="1" applyFill="1" applyBorder="1" applyAlignment="1" quotePrefix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68" fillId="26" borderId="11" xfId="0" applyFont="1" applyFill="1" applyBorder="1" applyAlignment="1">
      <alignment horizontal="center" vertical="center" wrapText="1"/>
    </xf>
    <xf numFmtId="4" fontId="61" fillId="26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183" fontId="61" fillId="26" borderId="11" xfId="0" applyNumberFormat="1" applyFont="1" applyFill="1" applyBorder="1" applyAlignment="1">
      <alignment horizontal="center" vertical="center" wrapText="1"/>
    </xf>
    <xf numFmtId="4" fontId="3" fillId="26" borderId="25" xfId="0" applyNumberFormat="1" applyFont="1" applyFill="1" applyBorder="1" applyAlignment="1">
      <alignment horizontal="center" vertical="center" wrapText="1"/>
    </xf>
    <xf numFmtId="4" fontId="61" fillId="26" borderId="29" xfId="0" applyNumberFormat="1" applyFont="1" applyFill="1" applyBorder="1" applyAlignment="1">
      <alignment horizontal="center" vertical="center" wrapText="1"/>
    </xf>
    <xf numFmtId="4" fontId="61" fillId="0" borderId="29" xfId="0" applyNumberFormat="1" applyFont="1" applyFill="1" applyBorder="1" applyAlignment="1">
      <alignment horizontal="center" vertical="center" wrapText="1"/>
    </xf>
    <xf numFmtId="4" fontId="3" fillId="26" borderId="29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26" borderId="33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55" fillId="0" borderId="28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2" fillId="26" borderId="11" xfId="0" applyFont="1" applyFill="1" applyBorder="1" applyAlignment="1">
      <alignment horizontal="center" vertical="center" wrapText="1"/>
    </xf>
    <xf numFmtId="0" fontId="71" fillId="26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left" vertical="center" wrapText="1"/>
    </xf>
    <xf numFmtId="4" fontId="5" fillId="26" borderId="16" xfId="0" applyNumberFormat="1" applyFont="1" applyFill="1" applyBorder="1" applyAlignment="1">
      <alignment horizontal="center" vertical="center" wrapText="1"/>
    </xf>
    <xf numFmtId="0" fontId="5" fillId="26" borderId="17" xfId="0" applyFont="1" applyFill="1" applyBorder="1" applyAlignment="1">
      <alignment horizontal="left" vertical="center" wrapText="1"/>
    </xf>
    <xf numFmtId="4" fontId="5" fillId="26" borderId="34" xfId="0" applyNumberFormat="1" applyFont="1" applyFill="1" applyBorder="1" applyAlignment="1">
      <alignment horizontal="center" vertical="center" wrapText="1"/>
    </xf>
    <xf numFmtId="4" fontId="5" fillId="26" borderId="3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67" fillId="26" borderId="15" xfId="0" applyFont="1" applyFill="1" applyBorder="1" applyAlignment="1">
      <alignment horizontal="center" vertical="center" wrapText="1"/>
    </xf>
    <xf numFmtId="0" fontId="15" fillId="26" borderId="1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5" fillId="26" borderId="31" xfId="0" applyNumberFormat="1" applyFont="1" applyFill="1" applyBorder="1" applyAlignment="1">
      <alignment horizontal="center" vertical="center" wrapText="1"/>
    </xf>
    <xf numFmtId="4" fontId="5" fillId="26" borderId="12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183" fontId="61" fillId="0" borderId="11" xfId="0" applyNumberFormat="1" applyFont="1" applyFill="1" applyBorder="1" applyAlignment="1">
      <alignment horizontal="center" vertical="center" wrapText="1"/>
    </xf>
    <xf numFmtId="4" fontId="61" fillId="26" borderId="31" xfId="0" applyNumberFormat="1" applyFont="1" applyFill="1" applyBorder="1" applyAlignment="1">
      <alignment horizontal="center" vertical="center" wrapText="1"/>
    </xf>
    <xf numFmtId="4" fontId="61" fillId="0" borderId="31" xfId="0" applyNumberFormat="1" applyFont="1" applyFill="1" applyBorder="1" applyAlignment="1">
      <alignment horizontal="center" vertical="center" wrapText="1"/>
    </xf>
    <xf numFmtId="4" fontId="3" fillId="22" borderId="31" xfId="0" applyNumberFormat="1" applyFont="1" applyFill="1" applyBorder="1" applyAlignment="1">
      <alignment horizontal="center" vertical="center" wrapText="1"/>
    </xf>
    <xf numFmtId="4" fontId="3" fillId="26" borderId="36" xfId="0" applyNumberFormat="1" applyFont="1" applyFill="1" applyBorder="1" applyAlignment="1">
      <alignment horizontal="center" vertical="center" wrapText="1"/>
    </xf>
    <xf numFmtId="4" fontId="62" fillId="26" borderId="11" xfId="0" applyNumberFormat="1" applyFont="1" applyFill="1" applyBorder="1" applyAlignment="1">
      <alignment horizontal="center"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26" borderId="11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11" fillId="26" borderId="31" xfId="0" applyNumberFormat="1" applyFont="1" applyFill="1" applyBorder="1" applyAlignment="1">
      <alignment horizontal="center" vertical="center" wrapText="1"/>
    </xf>
    <xf numFmtId="4" fontId="11" fillId="0" borderId="31" xfId="0" applyNumberFormat="1" applyFont="1" applyBorder="1" applyAlignment="1">
      <alignment horizontal="center" vertical="center" wrapText="1"/>
    </xf>
    <xf numFmtId="4" fontId="60" fillId="26" borderId="31" xfId="0" applyNumberFormat="1" applyFont="1" applyFill="1" applyBorder="1" applyAlignment="1">
      <alignment horizontal="center" vertical="center" wrapText="1"/>
    </xf>
    <xf numFmtId="4" fontId="0" fillId="26" borderId="11" xfId="0" applyNumberFormat="1" applyFont="1" applyFill="1" applyBorder="1" applyAlignment="1">
      <alignment horizontal="center" vertical="center" wrapText="1"/>
    </xf>
    <xf numFmtId="4" fontId="3" fillId="26" borderId="28" xfId="0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26" borderId="11" xfId="0" applyNumberFormat="1" applyFont="1" applyFill="1" applyBorder="1" applyAlignment="1" quotePrefix="1">
      <alignment horizontal="center" vertical="center" wrapText="1"/>
    </xf>
    <xf numFmtId="49" fontId="3" fillId="26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26" borderId="21" xfId="0" applyNumberFormat="1" applyFont="1" applyFill="1" applyBorder="1" applyAlignment="1" quotePrefix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56" fillId="26" borderId="11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6" fillId="26" borderId="15" xfId="0" applyFont="1" applyFill="1" applyBorder="1" applyAlignment="1">
      <alignment horizontal="center" vertical="center" wrapText="1"/>
    </xf>
    <xf numFmtId="4" fontId="5" fillId="26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26" borderId="17" xfId="0" applyFont="1" applyFill="1" applyBorder="1" applyAlignment="1">
      <alignment horizontal="left" vertical="center" wrapText="1"/>
    </xf>
    <xf numFmtId="4" fontId="55" fillId="25" borderId="12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horizontal="center" vertical="center" wrapText="1"/>
    </xf>
    <xf numFmtId="4" fontId="61" fillId="25" borderId="15" xfId="0" applyNumberFormat="1" applyFont="1" applyFill="1" applyBorder="1" applyAlignment="1">
      <alignment horizontal="center" vertical="center" wrapText="1"/>
    </xf>
    <xf numFmtId="183" fontId="61" fillId="26" borderId="15" xfId="0" applyNumberFormat="1" applyFont="1" applyFill="1" applyBorder="1" applyAlignment="1">
      <alignment horizontal="center" vertical="center" wrapText="1"/>
    </xf>
    <xf numFmtId="4" fontId="55" fillId="25" borderId="16" xfId="0" applyNumberFormat="1" applyFont="1" applyFill="1" applyBorder="1" applyAlignment="1">
      <alignment horizontal="center" vertical="center" wrapText="1"/>
    </xf>
    <xf numFmtId="4" fontId="55" fillId="26" borderId="12" xfId="0" applyNumberFormat="1" applyFont="1" applyFill="1" applyBorder="1" applyAlignment="1">
      <alignment horizontal="center" vertical="center" wrapText="1"/>
    </xf>
    <xf numFmtId="4" fontId="55" fillId="26" borderId="15" xfId="0" applyNumberFormat="1" applyFont="1" applyFill="1" applyBorder="1" applyAlignment="1">
      <alignment horizontal="center" vertical="center" wrapText="1"/>
    </xf>
    <xf numFmtId="4" fontId="61" fillId="26" borderId="33" xfId="0" applyNumberFormat="1" applyFont="1" applyFill="1" applyBorder="1" applyAlignment="1">
      <alignment horizontal="center" vertical="center" wrapText="1"/>
    </xf>
    <xf numFmtId="4" fontId="55" fillId="26" borderId="16" xfId="0" applyNumberFormat="1" applyFont="1" applyFill="1" applyBorder="1" applyAlignment="1">
      <alignment horizontal="center" vertical="center" wrapText="1"/>
    </xf>
    <xf numFmtId="4" fontId="5" fillId="22" borderId="12" xfId="0" applyNumberFormat="1" applyFont="1" applyFill="1" applyBorder="1" applyAlignment="1">
      <alignment horizontal="center" vertical="center" wrapText="1"/>
    </xf>
    <xf numFmtId="4" fontId="5" fillId="22" borderId="16" xfId="0" applyNumberFormat="1" applyFont="1" applyFill="1" applyBorder="1" applyAlignment="1">
      <alignment horizontal="center" vertical="center" wrapText="1"/>
    </xf>
    <xf numFmtId="4" fontId="62" fillId="0" borderId="15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11" fillId="26" borderId="12" xfId="0" applyNumberFormat="1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4" fontId="5" fillId="26" borderId="39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49" fontId="3" fillId="26" borderId="21" xfId="0" applyNumberFormat="1" applyFont="1" applyFill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" fontId="60" fillId="0" borderId="3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1" fillId="26" borderId="13" xfId="0" applyFont="1" applyFill="1" applyBorder="1" applyAlignment="1">
      <alignment horizontal="left" vertical="center" wrapText="1"/>
    </xf>
    <xf numFmtId="4" fontId="21" fillId="26" borderId="11" xfId="0" applyNumberFormat="1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4" fontId="5" fillId="26" borderId="15" xfId="0" applyNumberFormat="1" applyFont="1" applyFill="1" applyBorder="1" applyAlignment="1" quotePrefix="1">
      <alignment horizontal="center" vertical="center" wrapText="1"/>
    </xf>
    <xf numFmtId="0" fontId="11" fillId="0" borderId="13" xfId="0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0" fillId="26" borderId="21" xfId="0" applyFont="1" applyFill="1" applyBorder="1" applyAlignment="1">
      <alignment horizontal="center" vertical="center" wrapText="1"/>
    </xf>
    <xf numFmtId="4" fontId="5" fillId="26" borderId="41" xfId="0" applyNumberFormat="1" applyFont="1" applyFill="1" applyBorder="1" applyAlignment="1">
      <alignment horizontal="center" vertical="center" wrapText="1"/>
    </xf>
    <xf numFmtId="0" fontId="3" fillId="26" borderId="42" xfId="0" applyFont="1" applyFill="1" applyBorder="1" applyAlignment="1">
      <alignment horizontal="center" vertical="center" wrapText="1"/>
    </xf>
    <xf numFmtId="4" fontId="11" fillId="0" borderId="31" xfId="0" applyNumberFormat="1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 quotePrefix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 quotePrefix="1">
      <alignment horizontal="center" vertical="center" wrapText="1"/>
    </xf>
    <xf numFmtId="0" fontId="11" fillId="26" borderId="27" xfId="0" applyFont="1" applyFill="1" applyBorder="1" applyAlignment="1">
      <alignment horizontal="left" vertical="center"/>
    </xf>
    <xf numFmtId="49" fontId="3" fillId="26" borderId="28" xfId="0" applyNumberFormat="1" applyFont="1" applyFill="1" applyBorder="1" applyAlignment="1" quotePrefix="1">
      <alignment horizontal="center" vertical="center"/>
    </xf>
    <xf numFmtId="0" fontId="0" fillId="26" borderId="28" xfId="0" applyFont="1" applyFill="1" applyBorder="1" applyAlignment="1">
      <alignment horizontal="center" vertical="center" wrapText="1"/>
    </xf>
    <xf numFmtId="0" fontId="0" fillId="26" borderId="28" xfId="0" applyFont="1" applyFill="1" applyBorder="1" applyAlignment="1">
      <alignment horizontal="center" vertical="center" wrapText="1"/>
    </xf>
    <xf numFmtId="4" fontId="3" fillId="26" borderId="28" xfId="0" applyNumberFormat="1" applyFont="1" applyFill="1" applyBorder="1" applyAlignment="1" quotePrefix="1">
      <alignment horizontal="center" vertical="center" wrapText="1"/>
    </xf>
    <xf numFmtId="4" fontId="3" fillId="26" borderId="35" xfId="0" applyNumberFormat="1" applyFont="1" applyFill="1" applyBorder="1" applyAlignment="1" quotePrefix="1">
      <alignment horizontal="center" vertical="center" wrapText="1"/>
    </xf>
    <xf numFmtId="0" fontId="11" fillId="26" borderId="13" xfId="0" applyFont="1" applyFill="1" applyBorder="1" applyAlignment="1">
      <alignment horizontal="left" vertical="center"/>
    </xf>
    <xf numFmtId="49" fontId="3" fillId="26" borderId="11" xfId="0" applyNumberFormat="1" applyFont="1" applyFill="1" applyBorder="1" applyAlignment="1" quotePrefix="1">
      <alignment horizontal="center" vertical="center"/>
    </xf>
    <xf numFmtId="4" fontId="3" fillId="26" borderId="12" xfId="0" applyNumberFormat="1" applyFont="1" applyFill="1" applyBorder="1" applyAlignment="1" quotePrefix="1">
      <alignment horizontal="center" vertical="center" wrapText="1"/>
    </xf>
    <xf numFmtId="0" fontId="5" fillId="26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left" vertical="center" wrapText="1"/>
    </xf>
    <xf numFmtId="4" fontId="5" fillId="26" borderId="12" xfId="0" applyNumberFormat="1" applyFont="1" applyFill="1" applyBorder="1" applyAlignment="1">
      <alignment horizontal="center" vertical="center" wrapText="1"/>
    </xf>
    <xf numFmtId="4" fontId="3" fillId="26" borderId="21" xfId="0" applyNumberFormat="1" applyFont="1" applyFill="1" applyBorder="1" applyAlignment="1">
      <alignment horizontal="center" vertical="center" wrapText="1"/>
    </xf>
    <xf numFmtId="4" fontId="61" fillId="0" borderId="15" xfId="0" applyNumberFormat="1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85" fillId="0" borderId="11" xfId="0" applyNumberFormat="1" applyFont="1" applyFill="1" applyBorder="1" applyAlignment="1">
      <alignment horizontal="center" vertical="center" wrapText="1"/>
    </xf>
    <xf numFmtId="4" fontId="85" fillId="25" borderId="11" xfId="0" applyNumberFormat="1" applyFont="1" applyFill="1" applyBorder="1" applyAlignment="1">
      <alignment horizontal="center" vertical="center" wrapText="1"/>
    </xf>
    <xf numFmtId="4" fontId="85" fillId="25" borderId="15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26" borderId="11" xfId="0" applyNumberFormat="1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horizontal="center" vertical="center" wrapText="1"/>
    </xf>
    <xf numFmtId="4" fontId="11" fillId="26" borderId="28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49" fontId="3" fillId="26" borderId="11" xfId="0" applyNumberFormat="1" applyFont="1" applyFill="1" applyBorder="1" applyAlignment="1" quotePrefix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/>
    </xf>
    <xf numFmtId="49" fontId="3" fillId="26" borderId="21" xfId="0" applyNumberFormat="1" applyFont="1" applyFill="1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4" fontId="63" fillId="26" borderId="21" xfId="0" applyNumberFormat="1" applyFont="1" applyFill="1" applyBorder="1" applyAlignment="1" quotePrefix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26" borderId="43" xfId="0" applyFont="1" applyFill="1" applyBorder="1" applyAlignment="1">
      <alignment horizontal="left" vertical="center" wrapText="1"/>
    </xf>
    <xf numFmtId="0" fontId="3" fillId="26" borderId="24" xfId="0" applyFont="1" applyFill="1" applyBorder="1" applyAlignment="1">
      <alignment horizontal="left" vertical="center" wrapText="1"/>
    </xf>
    <xf numFmtId="49" fontId="61" fillId="0" borderId="21" xfId="0" applyNumberFormat="1" applyFont="1" applyFill="1" applyBorder="1" applyAlignment="1" quotePrefix="1">
      <alignment horizontal="center" vertical="center" wrapText="1"/>
    </xf>
    <xf numFmtId="49" fontId="56" fillId="0" borderId="3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quotePrefix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4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26" borderId="25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4" fillId="28" borderId="51" xfId="0" applyFont="1" applyFill="1" applyBorder="1" applyAlignment="1">
      <alignment horizontal="left" vertical="center" wrapText="1"/>
    </xf>
    <xf numFmtId="0" fontId="24" fillId="28" borderId="50" xfId="0" applyFont="1" applyFill="1" applyBorder="1" applyAlignment="1">
      <alignment horizontal="left" vertical="center" wrapText="1"/>
    </xf>
    <xf numFmtId="0" fontId="24" fillId="28" borderId="52" xfId="0" applyFont="1" applyFill="1" applyBorder="1" applyAlignment="1">
      <alignment horizontal="left" vertical="center" wrapText="1"/>
    </xf>
    <xf numFmtId="0" fontId="3" fillId="26" borderId="3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6" borderId="31" xfId="0" applyFont="1" applyFill="1" applyBorder="1" applyAlignment="1">
      <alignment horizontal="center" vertical="center" wrapText="1"/>
    </xf>
    <xf numFmtId="4" fontId="5" fillId="26" borderId="12" xfId="0" applyNumberFormat="1" applyFont="1" applyFill="1" applyBorder="1" applyAlignment="1">
      <alignment horizontal="center" vertical="center" wrapText="1"/>
    </xf>
    <xf numFmtId="0" fontId="61" fillId="26" borderId="31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26" borderId="25" xfId="0" applyFont="1" applyFill="1" applyBorder="1" applyAlignment="1">
      <alignment horizontal="center" vertical="center" wrapText="1"/>
    </xf>
    <xf numFmtId="0" fontId="24" fillId="28" borderId="43" xfId="0" applyFont="1" applyFill="1" applyBorder="1" applyAlignment="1">
      <alignment horizontal="left" vertical="center" wrapText="1"/>
    </xf>
    <xf numFmtId="0" fontId="24" fillId="28" borderId="29" xfId="0" applyFont="1" applyFill="1" applyBorder="1" applyAlignment="1">
      <alignment horizontal="left" vertical="center" wrapText="1"/>
    </xf>
    <xf numFmtId="0" fontId="24" fillId="28" borderId="39" xfId="0" applyFont="1" applyFill="1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center" wrapText="1"/>
    </xf>
    <xf numFmtId="4" fontId="3" fillId="26" borderId="21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9" fontId="61" fillId="26" borderId="21" xfId="0" applyNumberFormat="1" applyFont="1" applyFill="1" applyBorder="1" applyAlignment="1" quotePrefix="1">
      <alignment horizontal="center" vertical="center" wrapText="1"/>
    </xf>
    <xf numFmtId="49" fontId="56" fillId="26" borderId="30" xfId="0" applyNumberFormat="1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0" fontId="3" fillId="26" borderId="30" xfId="0" applyFont="1" applyFill="1" applyBorder="1" applyAlignment="1">
      <alignment horizontal="center" vertical="center" wrapText="1"/>
    </xf>
    <xf numFmtId="0" fontId="24" fillId="28" borderId="18" xfId="0" applyFont="1" applyFill="1" applyBorder="1" applyAlignment="1">
      <alignment horizontal="left" vertical="center" wrapText="1"/>
    </xf>
    <xf numFmtId="0" fontId="24" fillId="28" borderId="30" xfId="0" applyFont="1" applyFill="1" applyBorder="1" applyAlignment="1">
      <alignment horizontal="left" vertical="center" wrapText="1"/>
    </xf>
    <xf numFmtId="0" fontId="24" fillId="28" borderId="19" xfId="0" applyFont="1" applyFill="1" applyBorder="1" applyAlignment="1">
      <alignment horizontal="left" vertical="center" wrapText="1"/>
    </xf>
    <xf numFmtId="0" fontId="60" fillId="26" borderId="21" xfId="0" applyFont="1" applyFill="1" applyBorder="1" applyAlignment="1">
      <alignment horizontal="center" vertical="center" wrapText="1"/>
    </xf>
    <xf numFmtId="0" fontId="60" fillId="26" borderId="3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49" fontId="3" fillId="26" borderId="21" xfId="0" applyNumberFormat="1" applyFont="1" applyFill="1" applyBorder="1" applyAlignment="1" quotePrefix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" fontId="3" fillId="26" borderId="21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21" fillId="0" borderId="21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wrapText="1"/>
    </xf>
    <xf numFmtId="4" fontId="60" fillId="0" borderId="21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4" fontId="11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26" borderId="11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/>
    </xf>
    <xf numFmtId="0" fontId="24" fillId="28" borderId="55" xfId="0" applyFont="1" applyFill="1" applyBorder="1" applyAlignment="1">
      <alignment horizontal="left" vertical="center" wrapText="1"/>
    </xf>
    <xf numFmtId="0" fontId="24" fillId="28" borderId="56" xfId="0" applyFont="1" applyFill="1" applyBorder="1" applyAlignment="1">
      <alignment horizontal="left" vertical="center" wrapText="1"/>
    </xf>
    <xf numFmtId="0" fontId="24" fillId="28" borderId="5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4" fontId="5" fillId="26" borderId="31" xfId="0" applyNumberFormat="1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49" fontId="3" fillId="26" borderId="44" xfId="0" applyNumberFormat="1" applyFont="1" applyFill="1" applyBorder="1" applyAlignment="1">
      <alignment horizontal="center" vertical="center" wrapText="1"/>
    </xf>
    <xf numFmtId="0" fontId="0" fillId="26" borderId="46" xfId="0" applyFont="1" applyFill="1" applyBorder="1" applyAlignment="1">
      <alignment horizontal="center" vertical="center" wrapText="1"/>
    </xf>
    <xf numFmtId="0" fontId="0" fillId="26" borderId="49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4" fillId="26" borderId="3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3" fillId="0" borderId="21" xfId="0" applyNumberFormat="1" applyFont="1" applyFill="1" applyBorder="1" applyAlignment="1" quotePrefix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5" fillId="26" borderId="13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6" borderId="24" xfId="0" applyFont="1" applyFill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26" borderId="31" xfId="0" applyFont="1" applyFill="1" applyBorder="1" applyAlignment="1" quotePrefix="1">
      <alignment horizontal="center" vertical="center" wrapText="1"/>
    </xf>
    <xf numFmtId="0" fontId="0" fillId="26" borderId="29" xfId="0" applyFont="1" applyFill="1" applyBorder="1" applyAlignment="1" quotePrefix="1">
      <alignment horizontal="center" vertical="center" wrapText="1"/>
    </xf>
    <xf numFmtId="0" fontId="0" fillId="26" borderId="24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56" fillId="26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6" fillId="26" borderId="1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58" fillId="0" borderId="20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28" borderId="30" xfId="0" applyFont="1" applyFill="1" applyBorder="1" applyAlignment="1">
      <alignment horizontal="left" vertical="center" wrapText="1"/>
    </xf>
    <xf numFmtId="0" fontId="25" fillId="28" borderId="1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26" borderId="13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0" fillId="26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0" borderId="31" xfId="0" applyFont="1" applyFill="1" applyBorder="1" applyAlignment="1">
      <alignment horizontal="center" vertical="center"/>
    </xf>
    <xf numFmtId="49" fontId="3" fillId="26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49" fontId="3" fillId="26" borderId="21" xfId="0" applyNumberFormat="1" applyFont="1" applyFill="1" applyBorder="1" applyAlignment="1">
      <alignment horizontal="center" vertical="center" wrapText="1"/>
    </xf>
    <xf numFmtId="49" fontId="3" fillId="26" borderId="15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56" fillId="26" borderId="21" xfId="0" applyFont="1" applyFill="1" applyBorder="1" applyAlignment="1">
      <alignment horizontal="center" vertical="center" wrapText="1"/>
    </xf>
    <xf numFmtId="0" fontId="56" fillId="26" borderId="30" xfId="0" applyFont="1" applyFill="1" applyBorder="1" applyAlignment="1">
      <alignment horizontal="center" vertical="center" wrapText="1"/>
    </xf>
    <xf numFmtId="49" fontId="18" fillId="26" borderId="11" xfId="0" applyNumberFormat="1" applyFont="1" applyFill="1" applyBorder="1" applyAlignment="1" quotePrefix="1">
      <alignment horizontal="center" vertical="center" wrapText="1"/>
    </xf>
    <xf numFmtId="0" fontId="19" fillId="26" borderId="11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/>
    </xf>
    <xf numFmtId="0" fontId="23" fillId="0" borderId="4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9" fontId="18" fillId="0" borderId="11" xfId="0" applyNumberFormat="1" applyFont="1" applyBorder="1" applyAlignment="1" quotePrefix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26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26" borderId="28" xfId="0" applyFont="1" applyFill="1" applyBorder="1" applyAlignment="1">
      <alignment horizontal="center" vertical="center" wrapText="1"/>
    </xf>
    <xf numFmtId="0" fontId="3" fillId="26" borderId="44" xfId="0" applyFont="1" applyFill="1" applyBorder="1" applyAlignment="1">
      <alignment horizontal="center" vertical="center" wrapText="1"/>
    </xf>
    <xf numFmtId="0" fontId="56" fillId="26" borderId="2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0" fontId="56" fillId="26" borderId="25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vertical="center" wrapText="1"/>
    </xf>
    <xf numFmtId="0" fontId="56" fillId="26" borderId="31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26" borderId="1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49" fontId="3" fillId="26" borderId="44" xfId="0" applyNumberFormat="1" applyFont="1" applyFill="1" applyBorder="1" applyAlignment="1" quotePrefix="1">
      <alignment horizontal="center" vertical="center" wrapText="1"/>
    </xf>
    <xf numFmtId="0" fontId="0" fillId="26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3</xdr:col>
      <xdr:colOff>514350</xdr:colOff>
      <xdr:row>4</xdr:row>
      <xdr:rowOff>38100</xdr:rowOff>
    </xdr:to>
    <xdr:pic>
      <xdr:nvPicPr>
        <xdr:cNvPr id="1" name="Picture 3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924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</xdr:row>
      <xdr:rowOff>57150</xdr:rowOff>
    </xdr:from>
    <xdr:to>
      <xdr:col>1</xdr:col>
      <xdr:colOff>400050</xdr:colOff>
      <xdr:row>77</xdr:row>
      <xdr:rowOff>333375</xdr:rowOff>
    </xdr:to>
    <xdr:pic>
      <xdr:nvPicPr>
        <xdr:cNvPr id="2" name="Picture 35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898225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113</xdr:row>
      <xdr:rowOff>57150</xdr:rowOff>
    </xdr:from>
    <xdr:to>
      <xdr:col>1</xdr:col>
      <xdr:colOff>409575</xdr:colOff>
      <xdr:row>113</xdr:row>
      <xdr:rowOff>333375</xdr:rowOff>
    </xdr:to>
    <xdr:pic>
      <xdr:nvPicPr>
        <xdr:cNvPr id="3" name="Picture 36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5690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181</xdr:row>
      <xdr:rowOff>28575</xdr:rowOff>
    </xdr:from>
    <xdr:to>
      <xdr:col>1</xdr:col>
      <xdr:colOff>400050</xdr:colOff>
      <xdr:row>181</xdr:row>
      <xdr:rowOff>304800</xdr:rowOff>
    </xdr:to>
    <xdr:pic>
      <xdr:nvPicPr>
        <xdr:cNvPr id="4" name="Picture 37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57900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217</xdr:row>
      <xdr:rowOff>85725</xdr:rowOff>
    </xdr:from>
    <xdr:to>
      <xdr:col>1</xdr:col>
      <xdr:colOff>428625</xdr:colOff>
      <xdr:row>217</xdr:row>
      <xdr:rowOff>361950</xdr:rowOff>
    </xdr:to>
    <xdr:pic>
      <xdr:nvPicPr>
        <xdr:cNvPr id="5" name="Picture 38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2570975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44</xdr:row>
      <xdr:rowOff>57150</xdr:rowOff>
    </xdr:from>
    <xdr:to>
      <xdr:col>1</xdr:col>
      <xdr:colOff>371475</xdr:colOff>
      <xdr:row>44</xdr:row>
      <xdr:rowOff>333375</xdr:rowOff>
    </xdr:to>
    <xdr:pic>
      <xdr:nvPicPr>
        <xdr:cNvPr id="6" name="Picture 39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791950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146</xdr:row>
      <xdr:rowOff>47625</xdr:rowOff>
    </xdr:from>
    <xdr:to>
      <xdr:col>1</xdr:col>
      <xdr:colOff>390525</xdr:colOff>
      <xdr:row>146</xdr:row>
      <xdr:rowOff>323850</xdr:rowOff>
    </xdr:to>
    <xdr:pic>
      <xdr:nvPicPr>
        <xdr:cNvPr id="7" name="Picture 37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829175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828675</xdr:colOff>
      <xdr:row>144</xdr:row>
      <xdr:rowOff>152400</xdr:rowOff>
    </xdr:from>
    <xdr:to>
      <xdr:col>2</xdr:col>
      <xdr:colOff>104775</xdr:colOff>
      <xdr:row>145</xdr:row>
      <xdr:rowOff>142875</xdr:rowOff>
    </xdr:to>
    <xdr:sp>
      <xdr:nvSpPr>
        <xdr:cNvPr id="8" name="AutoShape 33"/>
        <xdr:cNvSpPr>
          <a:spLocks/>
        </xdr:cNvSpPr>
      </xdr:nvSpPr>
      <xdr:spPr>
        <a:xfrm>
          <a:off x="828675" y="47767875"/>
          <a:ext cx="819150" cy="304800"/>
        </a:xfrm>
        <a:prstGeom prst="star16">
          <a:avLst/>
        </a:prstGeom>
        <a:solidFill>
          <a:srgbClr val="FFC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NEW</a:t>
          </a:r>
          <a:r>
            <a:rPr lang="en-US" cap="none" sz="1000" b="1" i="0" u="none" baseline="0">
              <a:solidFill>
                <a:srgbClr val="FF0000"/>
              </a:solidFill>
            </a:rPr>
            <a:t>!</a:t>
          </a:r>
        </a:p>
      </xdr:txBody>
    </xdr:sp>
    <xdr:clientData/>
  </xdr:twoCellAnchor>
  <xdr:twoCellAnchor>
    <xdr:from>
      <xdr:col>0</xdr:col>
      <xdr:colOff>438150</xdr:colOff>
      <xdr:row>155</xdr:row>
      <xdr:rowOff>504825</xdr:rowOff>
    </xdr:from>
    <xdr:to>
      <xdr:col>1</xdr:col>
      <xdr:colOff>323850</xdr:colOff>
      <xdr:row>156</xdr:row>
      <xdr:rowOff>171450</xdr:rowOff>
    </xdr:to>
    <xdr:sp>
      <xdr:nvSpPr>
        <xdr:cNvPr id="9" name="AutoShape 33"/>
        <xdr:cNvSpPr>
          <a:spLocks/>
        </xdr:cNvSpPr>
      </xdr:nvSpPr>
      <xdr:spPr>
        <a:xfrm>
          <a:off x="438150" y="51911250"/>
          <a:ext cx="819150" cy="304800"/>
        </a:xfrm>
        <a:prstGeom prst="star16">
          <a:avLst/>
        </a:prstGeom>
        <a:solidFill>
          <a:srgbClr val="FFC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NEW</a:t>
          </a:r>
          <a:r>
            <a:rPr lang="en-US" cap="none" sz="1000" b="1" i="0" u="none" baseline="0">
              <a:solidFill>
                <a:srgbClr val="FF0000"/>
              </a:solidFill>
            </a:rPr>
            <a:t>!</a:t>
          </a:r>
        </a:p>
      </xdr:txBody>
    </xdr:sp>
    <xdr:clientData/>
  </xdr:twoCellAnchor>
  <xdr:twoCellAnchor>
    <xdr:from>
      <xdr:col>0</xdr:col>
      <xdr:colOff>447675</xdr:colOff>
      <xdr:row>192</xdr:row>
      <xdr:rowOff>190500</xdr:rowOff>
    </xdr:from>
    <xdr:to>
      <xdr:col>1</xdr:col>
      <xdr:colOff>333375</xdr:colOff>
      <xdr:row>194</xdr:row>
      <xdr:rowOff>76200</xdr:rowOff>
    </xdr:to>
    <xdr:sp>
      <xdr:nvSpPr>
        <xdr:cNvPr id="10" name="AutoShape 33"/>
        <xdr:cNvSpPr>
          <a:spLocks/>
        </xdr:cNvSpPr>
      </xdr:nvSpPr>
      <xdr:spPr>
        <a:xfrm>
          <a:off x="447675" y="64836675"/>
          <a:ext cx="819150" cy="342900"/>
        </a:xfrm>
        <a:prstGeom prst="star16">
          <a:avLst/>
        </a:prstGeom>
        <a:solidFill>
          <a:srgbClr val="FFC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NEW</a:t>
          </a:r>
          <a:r>
            <a:rPr lang="en-US" cap="none" sz="1000" b="1" i="0" u="none" baseline="0">
              <a:solidFill>
                <a:srgbClr val="FF0000"/>
              </a:solidFill>
            </a:rPr>
            <a:t>!</a:t>
          </a:r>
        </a:p>
      </xdr:txBody>
    </xdr:sp>
    <xdr:clientData/>
  </xdr:twoCellAnchor>
  <xdr:twoCellAnchor editAs="oneCell">
    <xdr:from>
      <xdr:col>3</xdr:col>
      <xdr:colOff>219075</xdr:colOff>
      <xdr:row>237</xdr:row>
      <xdr:rowOff>923925</xdr:rowOff>
    </xdr:from>
    <xdr:to>
      <xdr:col>9</xdr:col>
      <xdr:colOff>76200</xdr:colOff>
      <xdr:row>241</xdr:row>
      <xdr:rowOff>104775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80857725"/>
          <a:ext cx="45815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tabSelected="1" view="pageBreakPreview" zoomScale="190" zoomScaleSheetLayoutView="190" zoomScalePageLayoutView="0" workbookViewId="0" topLeftCell="A242">
      <selection activeCell="I170" sqref="I170:I173"/>
    </sheetView>
  </sheetViews>
  <sheetFormatPr defaultColWidth="9.00390625" defaultRowHeight="12.75"/>
  <cols>
    <col min="1" max="1" width="12.25390625" style="1" customWidth="1"/>
    <col min="2" max="2" width="8.00390625" style="15" customWidth="1"/>
    <col min="3" max="3" width="11.375" style="15" customWidth="1"/>
    <col min="4" max="4" width="7.875" style="15" customWidth="1"/>
    <col min="5" max="5" width="10.375" style="1" customWidth="1"/>
    <col min="6" max="6" width="7.625" style="1" customWidth="1"/>
    <col min="7" max="7" width="10.875" style="1" customWidth="1"/>
    <col min="8" max="8" width="13.875" style="1" customWidth="1"/>
    <col min="9" max="9" width="11.375" style="1" customWidth="1"/>
    <col min="10" max="10" width="10.75390625" style="1" customWidth="1"/>
    <col min="11" max="11" width="11.25390625" style="1" customWidth="1"/>
    <col min="12" max="12" width="7.125" style="1" customWidth="1"/>
    <col min="13" max="13" width="12.75390625" style="1" customWidth="1"/>
    <col min="14" max="16384" width="9.125" style="1" customWidth="1"/>
  </cols>
  <sheetData>
    <row r="1" ht="18.75" customHeight="1">
      <c r="K1" s="221"/>
    </row>
    <row r="2" spans="4:11" ht="18.75" customHeight="1">
      <c r="D2" s="30"/>
      <c r="E2" s="652" t="s">
        <v>240</v>
      </c>
      <c r="F2" s="653"/>
      <c r="G2" s="653"/>
      <c r="H2" s="653"/>
      <c r="I2" s="653"/>
      <c r="J2" s="653"/>
      <c r="K2" s="653"/>
    </row>
    <row r="3" spans="1:11" ht="20.25" customHeight="1">
      <c r="A3" s="2"/>
      <c r="D3" s="31"/>
      <c r="E3" s="655" t="s">
        <v>189</v>
      </c>
      <c r="F3" s="656"/>
      <c r="G3" s="656"/>
      <c r="H3" s="656"/>
      <c r="I3" s="656"/>
      <c r="J3" s="656"/>
      <c r="K3" s="656"/>
    </row>
    <row r="4" spans="1:11" ht="18.75" customHeight="1" thickBot="1">
      <c r="A4" s="3"/>
      <c r="D4" s="32"/>
      <c r="E4" s="657" t="s">
        <v>0</v>
      </c>
      <c r="F4" s="658"/>
      <c r="G4" s="658"/>
      <c r="H4" s="658"/>
      <c r="I4" s="658"/>
      <c r="J4" s="658"/>
      <c r="K4" s="658"/>
    </row>
    <row r="5" spans="1:11" ht="7.5" customHeight="1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0.25" customHeight="1">
      <c r="A6" s="13"/>
      <c r="B6" s="573" t="s">
        <v>231</v>
      </c>
      <c r="C6" s="573"/>
      <c r="D6" s="573"/>
      <c r="E6" s="573"/>
      <c r="F6" s="573"/>
      <c r="G6" s="573"/>
      <c r="H6" s="574"/>
      <c r="I6" s="574"/>
      <c r="J6" s="75" t="s">
        <v>457</v>
      </c>
      <c r="K6" s="17"/>
      <c r="L6" s="18"/>
    </row>
    <row r="7" spans="1:11" ht="21" customHeight="1">
      <c r="A7" s="9"/>
      <c r="B7" s="9"/>
      <c r="C7" s="9"/>
      <c r="D7" s="8"/>
      <c r="E7" s="8"/>
      <c r="F7" s="8"/>
      <c r="G7" s="8"/>
      <c r="H7" s="8"/>
      <c r="I7" s="8"/>
      <c r="J7" s="7"/>
      <c r="K7" s="7"/>
    </row>
    <row r="8" spans="1:11" s="37" customFormat="1" ht="19.5" customHeight="1">
      <c r="A8" s="456" t="s">
        <v>348</v>
      </c>
      <c r="B8" s="575"/>
      <c r="C8" s="575"/>
      <c r="D8" s="575"/>
      <c r="E8" s="575"/>
      <c r="F8" s="575"/>
      <c r="G8" s="575"/>
      <c r="H8" s="575"/>
      <c r="I8" s="575"/>
      <c r="J8" s="575"/>
      <c r="K8" s="576"/>
    </row>
    <row r="9" spans="1:11" ht="54" customHeight="1">
      <c r="A9" s="68" t="s">
        <v>1</v>
      </c>
      <c r="B9" s="289" t="s">
        <v>165</v>
      </c>
      <c r="C9" s="289" t="s">
        <v>3</v>
      </c>
      <c r="D9" s="289" t="s">
        <v>2</v>
      </c>
      <c r="E9" s="663" t="s">
        <v>349</v>
      </c>
      <c r="F9" s="412"/>
      <c r="G9" s="298" t="s">
        <v>241</v>
      </c>
      <c r="H9" s="288" t="s">
        <v>405</v>
      </c>
      <c r="I9" s="288" t="s">
        <v>4</v>
      </c>
      <c r="J9" s="288" t="s">
        <v>404</v>
      </c>
      <c r="K9" s="138" t="s">
        <v>190</v>
      </c>
    </row>
    <row r="10" spans="1:13" s="29" customFormat="1" ht="19.5" customHeight="1">
      <c r="A10" s="44" t="s">
        <v>5</v>
      </c>
      <c r="B10" s="45">
        <v>7</v>
      </c>
      <c r="C10" s="104" t="s">
        <v>308</v>
      </c>
      <c r="D10" s="45" t="s">
        <v>6</v>
      </c>
      <c r="E10" s="664" t="s">
        <v>8</v>
      </c>
      <c r="F10" s="412"/>
      <c r="G10" s="181" t="s">
        <v>234</v>
      </c>
      <c r="H10" s="112">
        <f>I10/1.2</f>
        <v>166700</v>
      </c>
      <c r="I10" s="111">
        <v>200040</v>
      </c>
      <c r="J10" s="237">
        <v>3800</v>
      </c>
      <c r="K10" s="320">
        <f>J10*1.2</f>
        <v>4560</v>
      </c>
      <c r="L10" s="159"/>
      <c r="M10" s="28"/>
    </row>
    <row r="11" spans="1:15" ht="19.5" customHeight="1">
      <c r="A11" s="290" t="s">
        <v>10</v>
      </c>
      <c r="B11" s="577">
        <v>10</v>
      </c>
      <c r="C11" s="105" t="s">
        <v>309</v>
      </c>
      <c r="D11" s="311" t="s">
        <v>6</v>
      </c>
      <c r="E11" s="660" t="s">
        <v>8</v>
      </c>
      <c r="F11" s="416"/>
      <c r="G11" s="578" t="s">
        <v>234</v>
      </c>
      <c r="H11" s="157">
        <f aca="true" t="shared" si="0" ref="H11:H40">I11/1.2</f>
        <v>208350</v>
      </c>
      <c r="I11" s="252">
        <v>250020</v>
      </c>
      <c r="J11" s="265">
        <v>3800</v>
      </c>
      <c r="K11" s="321">
        <f aca="true" t="shared" si="1" ref="K11:K42">J11*1.2</f>
        <v>4560</v>
      </c>
      <c r="L11" s="159"/>
      <c r="M11" s="10"/>
      <c r="O11" s="29"/>
    </row>
    <row r="12" spans="1:15" ht="19.5" customHeight="1">
      <c r="A12" s="290" t="s">
        <v>11</v>
      </c>
      <c r="B12" s="548"/>
      <c r="C12" s="105" t="s">
        <v>310</v>
      </c>
      <c r="D12" s="311" t="s">
        <v>12</v>
      </c>
      <c r="E12" s="420"/>
      <c r="F12" s="422"/>
      <c r="G12" s="571"/>
      <c r="H12" s="157">
        <f t="shared" si="0"/>
        <v>217000</v>
      </c>
      <c r="I12" s="252">
        <v>260400</v>
      </c>
      <c r="J12" s="265">
        <v>5900</v>
      </c>
      <c r="K12" s="321">
        <f t="shared" si="1"/>
        <v>7080</v>
      </c>
      <c r="L12" s="159"/>
      <c r="M12" s="10"/>
      <c r="O12" s="29"/>
    </row>
    <row r="13" spans="1:15" s="88" customFormat="1" ht="19.5" customHeight="1">
      <c r="A13" s="542" t="s">
        <v>351</v>
      </c>
      <c r="B13" s="453">
        <v>15</v>
      </c>
      <c r="C13" s="106" t="s">
        <v>311</v>
      </c>
      <c r="D13" s="453" t="s">
        <v>6</v>
      </c>
      <c r="E13" s="635" t="s">
        <v>13</v>
      </c>
      <c r="F13" s="416"/>
      <c r="G13" s="182" t="s">
        <v>234</v>
      </c>
      <c r="H13" s="112">
        <f t="shared" si="0"/>
        <v>287000</v>
      </c>
      <c r="I13" s="111">
        <v>344400</v>
      </c>
      <c r="J13" s="237">
        <v>4800</v>
      </c>
      <c r="K13" s="320">
        <f t="shared" si="1"/>
        <v>5760</v>
      </c>
      <c r="L13" s="159"/>
      <c r="M13" s="151"/>
      <c r="N13" s="152"/>
      <c r="O13" s="29"/>
    </row>
    <row r="14" spans="1:15" s="88" customFormat="1" ht="19.5" customHeight="1">
      <c r="A14" s="579"/>
      <c r="B14" s="453"/>
      <c r="C14" s="106" t="s">
        <v>14</v>
      </c>
      <c r="D14" s="396"/>
      <c r="E14" s="420"/>
      <c r="F14" s="422"/>
      <c r="G14" s="233" t="s">
        <v>7</v>
      </c>
      <c r="H14" s="112">
        <f t="shared" si="0"/>
        <v>316700</v>
      </c>
      <c r="I14" s="111">
        <v>380040</v>
      </c>
      <c r="J14" s="237">
        <v>4800</v>
      </c>
      <c r="K14" s="320">
        <f t="shared" si="1"/>
        <v>5760</v>
      </c>
      <c r="L14" s="159"/>
      <c r="M14" s="151"/>
      <c r="N14" s="152"/>
      <c r="O14" s="29"/>
    </row>
    <row r="15" spans="1:15" s="35" customFormat="1" ht="19.5" customHeight="1">
      <c r="A15" s="542" t="s">
        <v>352</v>
      </c>
      <c r="B15" s="453">
        <v>15</v>
      </c>
      <c r="C15" s="106" t="s">
        <v>312</v>
      </c>
      <c r="D15" s="453" t="s">
        <v>12</v>
      </c>
      <c r="E15" s="640" t="s">
        <v>13</v>
      </c>
      <c r="F15" s="416"/>
      <c r="G15" s="182" t="s">
        <v>234</v>
      </c>
      <c r="H15" s="112">
        <f t="shared" si="0"/>
        <v>303650</v>
      </c>
      <c r="I15" s="111">
        <v>364380</v>
      </c>
      <c r="J15" s="237">
        <v>6700</v>
      </c>
      <c r="K15" s="320">
        <f t="shared" si="1"/>
        <v>8040</v>
      </c>
      <c r="L15" s="159"/>
      <c r="M15" s="151"/>
      <c r="N15" s="152"/>
      <c r="O15" s="29"/>
    </row>
    <row r="16" spans="1:15" s="35" customFormat="1" ht="19.5" customHeight="1">
      <c r="A16" s="579"/>
      <c r="B16" s="453"/>
      <c r="C16" s="106" t="s">
        <v>15</v>
      </c>
      <c r="D16" s="396"/>
      <c r="E16" s="420"/>
      <c r="F16" s="422"/>
      <c r="G16" s="233" t="s">
        <v>7</v>
      </c>
      <c r="H16" s="112">
        <f t="shared" si="0"/>
        <v>330800</v>
      </c>
      <c r="I16" s="111">
        <v>396960</v>
      </c>
      <c r="J16" s="237">
        <v>6700</v>
      </c>
      <c r="K16" s="320">
        <f t="shared" si="1"/>
        <v>8040</v>
      </c>
      <c r="L16" s="159"/>
      <c r="M16" s="151"/>
      <c r="N16" s="152"/>
      <c r="O16" s="29"/>
    </row>
    <row r="17" spans="1:15" s="33" customFormat="1" ht="19.5" customHeight="1">
      <c r="A17" s="580" t="s">
        <v>353</v>
      </c>
      <c r="B17" s="497">
        <v>20</v>
      </c>
      <c r="C17" s="107" t="s">
        <v>313</v>
      </c>
      <c r="D17" s="497" t="s">
        <v>6</v>
      </c>
      <c r="E17" s="636" t="s">
        <v>13</v>
      </c>
      <c r="F17" s="416"/>
      <c r="G17" s="183" t="s">
        <v>234</v>
      </c>
      <c r="H17" s="157">
        <f t="shared" si="0"/>
        <v>345100</v>
      </c>
      <c r="I17" s="252">
        <v>414120</v>
      </c>
      <c r="J17" s="265">
        <v>5000</v>
      </c>
      <c r="K17" s="321">
        <f t="shared" si="1"/>
        <v>6000</v>
      </c>
      <c r="L17" s="159"/>
      <c r="M17" s="153"/>
      <c r="N17" s="154"/>
      <c r="O17" s="29"/>
    </row>
    <row r="18" spans="1:15" s="33" customFormat="1" ht="19.5" customHeight="1">
      <c r="A18" s="581"/>
      <c r="B18" s="497"/>
      <c r="C18" s="107" t="s">
        <v>16</v>
      </c>
      <c r="D18" s="564"/>
      <c r="E18" s="420"/>
      <c r="F18" s="422"/>
      <c r="G18" s="236" t="s">
        <v>7</v>
      </c>
      <c r="H18" s="157">
        <f t="shared" si="0"/>
        <v>371900</v>
      </c>
      <c r="I18" s="252">
        <v>446280</v>
      </c>
      <c r="J18" s="265">
        <v>5000</v>
      </c>
      <c r="K18" s="321">
        <f t="shared" si="1"/>
        <v>6000</v>
      </c>
      <c r="L18" s="159"/>
      <c r="M18" s="153"/>
      <c r="N18" s="154"/>
      <c r="O18" s="29"/>
    </row>
    <row r="19" spans="1:15" s="33" customFormat="1" ht="19.5" customHeight="1">
      <c r="A19" s="580" t="s">
        <v>354</v>
      </c>
      <c r="B19" s="488" t="s">
        <v>17</v>
      </c>
      <c r="C19" s="107" t="s">
        <v>314</v>
      </c>
      <c r="D19" s="497" t="s">
        <v>12</v>
      </c>
      <c r="E19" s="634" t="s">
        <v>13</v>
      </c>
      <c r="F19" s="416"/>
      <c r="G19" s="183" t="s">
        <v>234</v>
      </c>
      <c r="H19" s="157">
        <f t="shared" si="0"/>
        <v>362400</v>
      </c>
      <c r="I19" s="252">
        <v>434880</v>
      </c>
      <c r="J19" s="265">
        <v>6800</v>
      </c>
      <c r="K19" s="321">
        <f t="shared" si="1"/>
        <v>8160</v>
      </c>
      <c r="L19" s="159"/>
      <c r="M19" s="153"/>
      <c r="N19" s="154"/>
      <c r="O19" s="29"/>
    </row>
    <row r="20" spans="1:15" s="33" customFormat="1" ht="19.5" customHeight="1">
      <c r="A20" s="581"/>
      <c r="B20" s="489"/>
      <c r="C20" s="107" t="s">
        <v>18</v>
      </c>
      <c r="D20" s="564"/>
      <c r="E20" s="420"/>
      <c r="F20" s="422"/>
      <c r="G20" s="236" t="s">
        <v>7</v>
      </c>
      <c r="H20" s="157">
        <f t="shared" si="0"/>
        <v>389400</v>
      </c>
      <c r="I20" s="252">
        <v>467280</v>
      </c>
      <c r="J20" s="265">
        <v>6800</v>
      </c>
      <c r="K20" s="321">
        <f t="shared" si="1"/>
        <v>8160</v>
      </c>
      <c r="L20" s="159"/>
      <c r="M20" s="153"/>
      <c r="N20" s="154"/>
      <c r="O20" s="29"/>
    </row>
    <row r="21" spans="1:15" s="35" customFormat="1" ht="19.5" customHeight="1">
      <c r="A21" s="542" t="s">
        <v>448</v>
      </c>
      <c r="B21" s="453">
        <v>25</v>
      </c>
      <c r="C21" s="106" t="s">
        <v>315</v>
      </c>
      <c r="D21" s="453" t="s">
        <v>6</v>
      </c>
      <c r="E21" s="635" t="s">
        <v>13</v>
      </c>
      <c r="F21" s="416"/>
      <c r="G21" s="182" t="s">
        <v>234</v>
      </c>
      <c r="H21" s="112">
        <f t="shared" si="0"/>
        <v>431250</v>
      </c>
      <c r="I21" s="111">
        <v>517500</v>
      </c>
      <c r="J21" s="237">
        <v>6000</v>
      </c>
      <c r="K21" s="320">
        <f t="shared" si="1"/>
        <v>7200</v>
      </c>
      <c r="L21" s="167"/>
      <c r="M21" s="151"/>
      <c r="N21" s="152"/>
      <c r="O21" s="168"/>
    </row>
    <row r="22" spans="1:15" s="35" customFormat="1" ht="19.5" customHeight="1">
      <c r="A22" s="582"/>
      <c r="B22" s="453"/>
      <c r="C22" s="106" t="s">
        <v>242</v>
      </c>
      <c r="D22" s="396"/>
      <c r="E22" s="420"/>
      <c r="F22" s="422"/>
      <c r="G22" s="233" t="s">
        <v>7</v>
      </c>
      <c r="H22" s="112">
        <f t="shared" si="0"/>
        <v>475000</v>
      </c>
      <c r="I22" s="111">
        <v>570000</v>
      </c>
      <c r="J22" s="237">
        <v>6000</v>
      </c>
      <c r="K22" s="320">
        <f t="shared" si="1"/>
        <v>7200</v>
      </c>
      <c r="L22" s="167"/>
      <c r="M22" s="151"/>
      <c r="N22" s="152"/>
      <c r="O22" s="168"/>
    </row>
    <row r="23" spans="1:15" s="35" customFormat="1" ht="19.5" customHeight="1">
      <c r="A23" s="542" t="s">
        <v>447</v>
      </c>
      <c r="B23" s="395" t="s">
        <v>51</v>
      </c>
      <c r="C23" s="106" t="s">
        <v>316</v>
      </c>
      <c r="D23" s="453" t="s">
        <v>12</v>
      </c>
      <c r="E23" s="640" t="s">
        <v>13</v>
      </c>
      <c r="F23" s="416"/>
      <c r="G23" s="182" t="s">
        <v>234</v>
      </c>
      <c r="H23" s="112">
        <f t="shared" si="0"/>
        <v>452800</v>
      </c>
      <c r="I23" s="111">
        <v>543360</v>
      </c>
      <c r="J23" s="237">
        <v>7100</v>
      </c>
      <c r="K23" s="320">
        <f t="shared" si="1"/>
        <v>8520</v>
      </c>
      <c r="L23" s="167"/>
      <c r="M23" s="151"/>
      <c r="N23" s="152"/>
      <c r="O23" s="168"/>
    </row>
    <row r="24" spans="1:15" s="35" customFormat="1" ht="19.5" customHeight="1">
      <c r="A24" s="582"/>
      <c r="B24" s="490"/>
      <c r="C24" s="106" t="s">
        <v>243</v>
      </c>
      <c r="D24" s="396"/>
      <c r="E24" s="420"/>
      <c r="F24" s="422"/>
      <c r="G24" s="233" t="s">
        <v>7</v>
      </c>
      <c r="H24" s="112">
        <f t="shared" si="0"/>
        <v>491600</v>
      </c>
      <c r="I24" s="111">
        <v>589920</v>
      </c>
      <c r="J24" s="237">
        <v>7100</v>
      </c>
      <c r="K24" s="320">
        <f t="shared" si="1"/>
        <v>8520</v>
      </c>
      <c r="L24" s="167"/>
      <c r="M24" s="151"/>
      <c r="N24" s="152"/>
      <c r="O24" s="168"/>
    </row>
    <row r="25" spans="1:14" s="33" customFormat="1" ht="19.5" customHeight="1">
      <c r="A25" s="580" t="s">
        <v>355</v>
      </c>
      <c r="B25" s="488" t="s">
        <v>19</v>
      </c>
      <c r="C25" s="107" t="s">
        <v>317</v>
      </c>
      <c r="D25" s="497" t="s">
        <v>6</v>
      </c>
      <c r="E25" s="636" t="s">
        <v>13</v>
      </c>
      <c r="F25" s="416"/>
      <c r="G25" s="183" t="s">
        <v>234</v>
      </c>
      <c r="H25" s="157">
        <f t="shared" si="0"/>
        <v>559200</v>
      </c>
      <c r="I25" s="252">
        <v>671040</v>
      </c>
      <c r="J25" s="265">
        <v>7500</v>
      </c>
      <c r="K25" s="321">
        <f t="shared" si="1"/>
        <v>9000</v>
      </c>
      <c r="L25" s="166"/>
      <c r="M25" s="153"/>
      <c r="N25" s="154"/>
    </row>
    <row r="26" spans="1:14" s="33" customFormat="1" ht="19.5" customHeight="1">
      <c r="A26" s="581"/>
      <c r="B26" s="489"/>
      <c r="C26" s="107" t="s">
        <v>20</v>
      </c>
      <c r="D26" s="564"/>
      <c r="E26" s="420"/>
      <c r="F26" s="422"/>
      <c r="G26" s="236" t="s">
        <v>7</v>
      </c>
      <c r="H26" s="157">
        <f t="shared" si="0"/>
        <v>589800</v>
      </c>
      <c r="I26" s="252">
        <v>707760</v>
      </c>
      <c r="J26" s="265">
        <v>7500</v>
      </c>
      <c r="K26" s="321">
        <f t="shared" si="1"/>
        <v>9000</v>
      </c>
      <c r="L26" s="166"/>
      <c r="M26" s="153"/>
      <c r="N26" s="154"/>
    </row>
    <row r="27" spans="1:14" s="33" customFormat="1" ht="19.5" customHeight="1">
      <c r="A27" s="580" t="s">
        <v>356</v>
      </c>
      <c r="B27" s="488" t="s">
        <v>19</v>
      </c>
      <c r="C27" s="107" t="s">
        <v>318</v>
      </c>
      <c r="D27" s="497" t="s">
        <v>12</v>
      </c>
      <c r="E27" s="634" t="s">
        <v>13</v>
      </c>
      <c r="F27" s="416"/>
      <c r="G27" s="183" t="s">
        <v>234</v>
      </c>
      <c r="H27" s="157">
        <f t="shared" si="0"/>
        <v>582600</v>
      </c>
      <c r="I27" s="252">
        <v>699120</v>
      </c>
      <c r="J27" s="265">
        <v>9400</v>
      </c>
      <c r="K27" s="321">
        <f t="shared" si="1"/>
        <v>11280</v>
      </c>
      <c r="L27" s="166"/>
      <c r="M27" s="153"/>
      <c r="N27" s="154"/>
    </row>
    <row r="28" spans="1:14" s="33" customFormat="1" ht="19.5" customHeight="1">
      <c r="A28" s="581"/>
      <c r="B28" s="489"/>
      <c r="C28" s="107" t="s">
        <v>21</v>
      </c>
      <c r="D28" s="564"/>
      <c r="E28" s="420"/>
      <c r="F28" s="422"/>
      <c r="G28" s="236" t="s">
        <v>7</v>
      </c>
      <c r="H28" s="157">
        <f t="shared" si="0"/>
        <v>613150</v>
      </c>
      <c r="I28" s="252">
        <v>735780</v>
      </c>
      <c r="J28" s="265">
        <v>9400</v>
      </c>
      <c r="K28" s="321">
        <f t="shared" si="1"/>
        <v>11280</v>
      </c>
      <c r="L28" s="166"/>
      <c r="M28" s="153"/>
      <c r="N28" s="154"/>
    </row>
    <row r="29" spans="1:15" s="35" customFormat="1" ht="19.5" customHeight="1">
      <c r="A29" s="542" t="s">
        <v>357</v>
      </c>
      <c r="B29" s="395" t="s">
        <v>22</v>
      </c>
      <c r="C29" s="106" t="s">
        <v>319</v>
      </c>
      <c r="D29" s="453" t="s">
        <v>6</v>
      </c>
      <c r="E29" s="635" t="s">
        <v>13</v>
      </c>
      <c r="F29" s="416"/>
      <c r="G29" s="182" t="s">
        <v>234</v>
      </c>
      <c r="H29" s="112">
        <f t="shared" si="0"/>
        <v>691250</v>
      </c>
      <c r="I29" s="111">
        <v>829500</v>
      </c>
      <c r="J29" s="237">
        <v>7500</v>
      </c>
      <c r="K29" s="320">
        <f t="shared" si="1"/>
        <v>9000</v>
      </c>
      <c r="L29" s="167"/>
      <c r="M29" s="151"/>
      <c r="N29" s="152"/>
      <c r="O29" s="168"/>
    </row>
    <row r="30" spans="1:15" s="35" customFormat="1" ht="19.5" customHeight="1">
      <c r="A30" s="582"/>
      <c r="B30" s="490"/>
      <c r="C30" s="106" t="s">
        <v>23</v>
      </c>
      <c r="D30" s="396"/>
      <c r="E30" s="420"/>
      <c r="F30" s="422"/>
      <c r="G30" s="233" t="s">
        <v>7</v>
      </c>
      <c r="H30" s="112">
        <f t="shared" si="0"/>
        <v>726260</v>
      </c>
      <c r="I30" s="111">
        <v>871512</v>
      </c>
      <c r="J30" s="237">
        <v>7500</v>
      </c>
      <c r="K30" s="320">
        <f t="shared" si="1"/>
        <v>9000</v>
      </c>
      <c r="L30" s="167"/>
      <c r="M30" s="151"/>
      <c r="N30" s="152"/>
      <c r="O30" s="168"/>
    </row>
    <row r="31" spans="1:15" s="35" customFormat="1" ht="19.5" customHeight="1">
      <c r="A31" s="542" t="s">
        <v>358</v>
      </c>
      <c r="B31" s="395" t="s">
        <v>22</v>
      </c>
      <c r="C31" s="106" t="s">
        <v>320</v>
      </c>
      <c r="D31" s="453" t="s">
        <v>12</v>
      </c>
      <c r="E31" s="640" t="s">
        <v>13</v>
      </c>
      <c r="F31" s="416"/>
      <c r="G31" s="182" t="s">
        <v>234</v>
      </c>
      <c r="H31" s="112">
        <f t="shared" si="0"/>
        <v>713150</v>
      </c>
      <c r="I31" s="111">
        <v>855780</v>
      </c>
      <c r="J31" s="237">
        <v>9400</v>
      </c>
      <c r="K31" s="320">
        <f t="shared" si="1"/>
        <v>11280</v>
      </c>
      <c r="L31" s="167"/>
      <c r="M31" s="151"/>
      <c r="N31" s="152"/>
      <c r="O31" s="168"/>
    </row>
    <row r="32" spans="1:15" s="35" customFormat="1" ht="19.5" customHeight="1">
      <c r="A32" s="582"/>
      <c r="B32" s="490"/>
      <c r="C32" s="106" t="s">
        <v>24</v>
      </c>
      <c r="D32" s="396"/>
      <c r="E32" s="420"/>
      <c r="F32" s="422"/>
      <c r="G32" s="233" t="s">
        <v>7</v>
      </c>
      <c r="H32" s="112">
        <f t="shared" si="0"/>
        <v>739700</v>
      </c>
      <c r="I32" s="111">
        <v>887640</v>
      </c>
      <c r="J32" s="237">
        <v>9400</v>
      </c>
      <c r="K32" s="320">
        <f t="shared" si="1"/>
        <v>11280</v>
      </c>
      <c r="L32" s="167"/>
      <c r="M32" s="151"/>
      <c r="N32" s="152"/>
      <c r="O32" s="168"/>
    </row>
    <row r="33" spans="1:15" s="33" customFormat="1" ht="19.5" customHeight="1">
      <c r="A33" s="580" t="s">
        <v>449</v>
      </c>
      <c r="B33" s="488" t="s">
        <v>57</v>
      </c>
      <c r="C33" s="107" t="s">
        <v>321</v>
      </c>
      <c r="D33" s="497" t="s">
        <v>6</v>
      </c>
      <c r="E33" s="636" t="s">
        <v>13</v>
      </c>
      <c r="F33" s="416"/>
      <c r="G33" s="183" t="s">
        <v>234</v>
      </c>
      <c r="H33" s="157">
        <f t="shared" si="0"/>
        <v>813800</v>
      </c>
      <c r="I33" s="252">
        <v>976560</v>
      </c>
      <c r="J33" s="265">
        <v>10600</v>
      </c>
      <c r="K33" s="321">
        <f t="shared" si="1"/>
        <v>12720</v>
      </c>
      <c r="L33" s="159"/>
      <c r="M33" s="153"/>
      <c r="N33" s="154"/>
      <c r="O33" s="29"/>
    </row>
    <row r="34" spans="1:15" s="33" customFormat="1" ht="19.5" customHeight="1">
      <c r="A34" s="581"/>
      <c r="B34" s="489"/>
      <c r="C34" s="107" t="s">
        <v>244</v>
      </c>
      <c r="D34" s="564"/>
      <c r="E34" s="420"/>
      <c r="F34" s="422"/>
      <c r="G34" s="236" t="s">
        <v>7</v>
      </c>
      <c r="H34" s="157">
        <f t="shared" si="0"/>
        <v>848750</v>
      </c>
      <c r="I34" s="386">
        <v>1018500</v>
      </c>
      <c r="J34" s="265">
        <v>10600</v>
      </c>
      <c r="K34" s="321">
        <f t="shared" si="1"/>
        <v>12720</v>
      </c>
      <c r="L34" s="159"/>
      <c r="M34" s="153"/>
      <c r="N34" s="154"/>
      <c r="O34" s="29"/>
    </row>
    <row r="35" spans="1:15" s="33" customFormat="1" ht="19.5" customHeight="1">
      <c r="A35" s="580" t="s">
        <v>450</v>
      </c>
      <c r="B35" s="488" t="s">
        <v>57</v>
      </c>
      <c r="C35" s="107" t="s">
        <v>322</v>
      </c>
      <c r="D35" s="497" t="s">
        <v>12</v>
      </c>
      <c r="E35" s="634" t="s">
        <v>13</v>
      </c>
      <c r="F35" s="416"/>
      <c r="G35" s="183" t="s">
        <v>234</v>
      </c>
      <c r="H35" s="157">
        <f t="shared" si="0"/>
        <v>840050</v>
      </c>
      <c r="I35" s="386">
        <v>1008060</v>
      </c>
      <c r="J35" s="265">
        <v>12850</v>
      </c>
      <c r="K35" s="321">
        <f t="shared" si="1"/>
        <v>15420</v>
      </c>
      <c r="L35" s="159"/>
      <c r="M35" s="153"/>
      <c r="N35" s="154"/>
      <c r="O35" s="29"/>
    </row>
    <row r="36" spans="1:15" s="33" customFormat="1" ht="19.5" customHeight="1">
      <c r="A36" s="581"/>
      <c r="B36" s="489"/>
      <c r="C36" s="107" t="s">
        <v>245</v>
      </c>
      <c r="D36" s="564"/>
      <c r="E36" s="420"/>
      <c r="F36" s="422"/>
      <c r="G36" s="236" t="s">
        <v>7</v>
      </c>
      <c r="H36" s="157">
        <f t="shared" si="0"/>
        <v>875000</v>
      </c>
      <c r="I36" s="386">
        <v>1050000</v>
      </c>
      <c r="J36" s="265">
        <v>12850</v>
      </c>
      <c r="K36" s="321">
        <f t="shared" si="1"/>
        <v>15420</v>
      </c>
      <c r="L36" s="159"/>
      <c r="M36" s="153"/>
      <c r="N36" s="154"/>
      <c r="O36" s="29"/>
    </row>
    <row r="37" spans="1:15" s="35" customFormat="1" ht="19.5" customHeight="1">
      <c r="A37" s="313" t="s">
        <v>359</v>
      </c>
      <c r="B37" s="395" t="s">
        <v>25</v>
      </c>
      <c r="C37" s="106" t="s">
        <v>26</v>
      </c>
      <c r="D37" s="303" t="s">
        <v>6</v>
      </c>
      <c r="E37" s="635" t="s">
        <v>13</v>
      </c>
      <c r="F37" s="416"/>
      <c r="G37" s="442" t="s">
        <v>7</v>
      </c>
      <c r="H37" s="112">
        <f t="shared" si="0"/>
        <v>1042700</v>
      </c>
      <c r="I37" s="387">
        <v>1251240</v>
      </c>
      <c r="J37" s="237">
        <v>17300</v>
      </c>
      <c r="K37" s="320">
        <f t="shared" si="1"/>
        <v>20760</v>
      </c>
      <c r="L37" s="159"/>
      <c r="M37" s="151"/>
      <c r="N37" s="152"/>
      <c r="O37" s="29"/>
    </row>
    <row r="38" spans="1:15" s="35" customFormat="1" ht="19.5" customHeight="1">
      <c r="A38" s="313" t="s">
        <v>360</v>
      </c>
      <c r="B38" s="396"/>
      <c r="C38" s="106" t="s">
        <v>27</v>
      </c>
      <c r="D38" s="303" t="s">
        <v>12</v>
      </c>
      <c r="E38" s="420"/>
      <c r="F38" s="422"/>
      <c r="G38" s="469"/>
      <c r="H38" s="112">
        <f t="shared" si="0"/>
        <v>1071700</v>
      </c>
      <c r="I38" s="387">
        <v>1286040</v>
      </c>
      <c r="J38" s="237">
        <v>19600</v>
      </c>
      <c r="K38" s="320">
        <f t="shared" si="1"/>
        <v>23520</v>
      </c>
      <c r="L38" s="159"/>
      <c r="M38" s="151"/>
      <c r="N38" s="152"/>
      <c r="O38" s="29"/>
    </row>
    <row r="39" spans="1:15" s="33" customFormat="1" ht="19.5" customHeight="1">
      <c r="A39" s="76" t="s">
        <v>361</v>
      </c>
      <c r="B39" s="487">
        <v>80</v>
      </c>
      <c r="C39" s="108" t="s">
        <v>166</v>
      </c>
      <c r="D39" s="300" t="s">
        <v>6</v>
      </c>
      <c r="E39" s="636" t="s">
        <v>13</v>
      </c>
      <c r="F39" s="416"/>
      <c r="G39" s="465" t="s">
        <v>7</v>
      </c>
      <c r="H39" s="157">
        <f t="shared" si="0"/>
        <v>1300000</v>
      </c>
      <c r="I39" s="386">
        <v>1560000</v>
      </c>
      <c r="J39" s="265">
        <v>14100</v>
      </c>
      <c r="K39" s="321">
        <f t="shared" si="1"/>
        <v>16920</v>
      </c>
      <c r="L39" s="159"/>
      <c r="M39" s="153"/>
      <c r="N39" s="154"/>
      <c r="O39" s="29"/>
    </row>
    <row r="40" spans="1:15" s="33" customFormat="1" ht="19.5" customHeight="1">
      <c r="A40" s="76" t="s">
        <v>362</v>
      </c>
      <c r="B40" s="407"/>
      <c r="C40" s="108" t="s">
        <v>167</v>
      </c>
      <c r="D40" s="300" t="s">
        <v>12</v>
      </c>
      <c r="E40" s="420"/>
      <c r="F40" s="422"/>
      <c r="G40" s="469"/>
      <c r="H40" s="157">
        <f t="shared" si="0"/>
        <v>1333300</v>
      </c>
      <c r="I40" s="386">
        <v>1599960</v>
      </c>
      <c r="J40" s="265">
        <v>16400</v>
      </c>
      <c r="K40" s="321">
        <f t="shared" si="1"/>
        <v>19680</v>
      </c>
      <c r="L40" s="159"/>
      <c r="M40" s="153"/>
      <c r="N40" s="154"/>
      <c r="O40" s="29"/>
    </row>
    <row r="41" spans="1:15" s="35" customFormat="1" ht="19.5" customHeight="1">
      <c r="A41" s="319" t="s">
        <v>363</v>
      </c>
      <c r="B41" s="463" t="s">
        <v>28</v>
      </c>
      <c r="C41" s="109" t="s">
        <v>164</v>
      </c>
      <c r="D41" s="287" t="s">
        <v>6</v>
      </c>
      <c r="E41" s="635" t="s">
        <v>13</v>
      </c>
      <c r="F41" s="416"/>
      <c r="G41" s="436" t="s">
        <v>7</v>
      </c>
      <c r="H41" s="112">
        <v>1504000</v>
      </c>
      <c r="I41" s="387">
        <f>H41*1.2</f>
        <v>1804800</v>
      </c>
      <c r="J41" s="237">
        <v>14100</v>
      </c>
      <c r="K41" s="320">
        <f t="shared" si="1"/>
        <v>16920</v>
      </c>
      <c r="L41" s="159"/>
      <c r="M41" s="151"/>
      <c r="N41" s="152"/>
      <c r="O41" s="29"/>
    </row>
    <row r="42" spans="1:15" s="35" customFormat="1" ht="19.5" customHeight="1" thickBot="1">
      <c r="A42" s="118" t="s">
        <v>364</v>
      </c>
      <c r="B42" s="639"/>
      <c r="C42" s="113" t="s">
        <v>139</v>
      </c>
      <c r="D42" s="296" t="s">
        <v>12</v>
      </c>
      <c r="E42" s="509"/>
      <c r="F42" s="510"/>
      <c r="G42" s="401"/>
      <c r="H42" s="322">
        <v>1537700</v>
      </c>
      <c r="I42" s="388">
        <f>H42*1.2</f>
        <v>1845240</v>
      </c>
      <c r="J42" s="323">
        <v>16400</v>
      </c>
      <c r="K42" s="324">
        <f t="shared" si="1"/>
        <v>19680</v>
      </c>
      <c r="L42" s="159"/>
      <c r="M42" s="151"/>
      <c r="N42" s="152"/>
      <c r="O42" s="29"/>
    </row>
    <row r="43" spans="1:15" s="35" customFormat="1" ht="33" customHeight="1">
      <c r="A43" s="583" t="s">
        <v>446</v>
      </c>
      <c r="B43" s="584"/>
      <c r="C43" s="584"/>
      <c r="D43" s="584"/>
      <c r="E43" s="584"/>
      <c r="F43" s="584"/>
      <c r="G43" s="584"/>
      <c r="H43" s="584"/>
      <c r="I43" s="584"/>
      <c r="J43" s="584"/>
      <c r="K43" s="584"/>
      <c r="L43" s="159"/>
      <c r="M43" s="151"/>
      <c r="N43" s="152"/>
      <c r="O43" s="29"/>
    </row>
    <row r="44" spans="1:15" s="35" customFormat="1" ht="48.75" customHeight="1">
      <c r="A44" s="637" t="s">
        <v>438</v>
      </c>
      <c r="B44" s="638"/>
      <c r="C44" s="638"/>
      <c r="D44" s="638"/>
      <c r="E44" s="638"/>
      <c r="F44" s="638"/>
      <c r="G44" s="638"/>
      <c r="H44" s="638"/>
      <c r="I44" s="638"/>
      <c r="J44" s="638"/>
      <c r="K44" s="638"/>
      <c r="L44" s="159"/>
      <c r="M44" s="151"/>
      <c r="N44" s="152"/>
      <c r="O44" s="29"/>
    </row>
    <row r="45" spans="1:15" s="35" customFormat="1" ht="40.5" customHeight="1">
      <c r="A45" s="195"/>
      <c r="B45" s="196"/>
      <c r="C45" s="196"/>
      <c r="D45" s="196"/>
      <c r="E45" s="196"/>
      <c r="F45" s="196"/>
      <c r="G45" s="196"/>
      <c r="H45" s="196"/>
      <c r="I45" s="196"/>
      <c r="J45" s="77" t="s">
        <v>461</v>
      </c>
      <c r="K45" s="196"/>
      <c r="L45" s="159"/>
      <c r="M45" s="151"/>
      <c r="N45" s="152"/>
      <c r="O45" s="29"/>
    </row>
    <row r="46" spans="1:15" s="35" customFormat="1" ht="34.5" customHeight="1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59"/>
      <c r="M46" s="151"/>
      <c r="N46" s="152"/>
      <c r="O46" s="29"/>
    </row>
    <row r="47" spans="1:15" ht="18.75" customHeight="1">
      <c r="A47" s="456" t="s">
        <v>397</v>
      </c>
      <c r="B47" s="575"/>
      <c r="C47" s="575"/>
      <c r="D47" s="575"/>
      <c r="E47" s="575"/>
      <c r="F47" s="575"/>
      <c r="G47" s="575"/>
      <c r="H47" s="575"/>
      <c r="I47" s="575"/>
      <c r="J47" s="575"/>
      <c r="K47" s="576"/>
      <c r="L47" s="159"/>
      <c r="M47" s="155"/>
      <c r="N47" s="155"/>
      <c r="O47" s="29"/>
    </row>
    <row r="48" spans="1:15" ht="61.5" customHeight="1">
      <c r="A48" s="122" t="s">
        <v>1</v>
      </c>
      <c r="B48" s="288" t="s">
        <v>165</v>
      </c>
      <c r="C48" s="288" t="s">
        <v>3</v>
      </c>
      <c r="D48" s="288" t="s">
        <v>2</v>
      </c>
      <c r="E48" s="663" t="s">
        <v>349</v>
      </c>
      <c r="F48" s="412"/>
      <c r="G48" s="286" t="s">
        <v>241</v>
      </c>
      <c r="H48" s="289" t="s">
        <v>405</v>
      </c>
      <c r="I48" s="114" t="s">
        <v>4</v>
      </c>
      <c r="J48" s="288" t="s">
        <v>404</v>
      </c>
      <c r="K48" s="138" t="s">
        <v>190</v>
      </c>
      <c r="L48" s="159"/>
      <c r="M48" s="155"/>
      <c r="N48" s="155"/>
      <c r="O48" s="29"/>
    </row>
    <row r="49" spans="1:15" s="35" customFormat="1" ht="27.75" customHeight="1">
      <c r="A49" s="115" t="s">
        <v>365</v>
      </c>
      <c r="B49" s="453">
        <v>20</v>
      </c>
      <c r="C49" s="106" t="s">
        <v>32</v>
      </c>
      <c r="D49" s="303" t="s">
        <v>6</v>
      </c>
      <c r="E49" s="640" t="s">
        <v>13</v>
      </c>
      <c r="F49" s="416"/>
      <c r="G49" s="442" t="s">
        <v>262</v>
      </c>
      <c r="H49" s="171">
        <v>710750</v>
      </c>
      <c r="I49" s="126">
        <f>H49*1.2</f>
        <v>852900</v>
      </c>
      <c r="J49" s="223">
        <v>7800</v>
      </c>
      <c r="K49" s="317">
        <f>J49*1.2</f>
        <v>9360</v>
      </c>
      <c r="L49" s="159"/>
      <c r="M49" s="151"/>
      <c r="N49" s="152"/>
      <c r="O49" s="29"/>
    </row>
    <row r="50" spans="1:15" s="35" customFormat="1" ht="27.75" customHeight="1">
      <c r="A50" s="115" t="s">
        <v>366</v>
      </c>
      <c r="B50" s="453"/>
      <c r="C50" s="106" t="s">
        <v>33</v>
      </c>
      <c r="D50" s="303" t="s">
        <v>12</v>
      </c>
      <c r="E50" s="420"/>
      <c r="F50" s="422"/>
      <c r="G50" s="469"/>
      <c r="H50" s="171">
        <v>733400</v>
      </c>
      <c r="I50" s="126">
        <f aca="true" t="shared" si="2" ref="I50:I61">H50*1.2</f>
        <v>880080</v>
      </c>
      <c r="J50" s="223">
        <v>9400</v>
      </c>
      <c r="K50" s="317">
        <f aca="true" t="shared" si="3" ref="K50:K61">J50*1.2</f>
        <v>11280</v>
      </c>
      <c r="L50" s="159"/>
      <c r="M50" s="151"/>
      <c r="N50" s="152"/>
      <c r="O50" s="29"/>
    </row>
    <row r="51" spans="1:15" ht="27.75" customHeight="1">
      <c r="A51" s="47" t="s">
        <v>367</v>
      </c>
      <c r="B51" s="577">
        <v>30</v>
      </c>
      <c r="C51" s="105" t="s">
        <v>34</v>
      </c>
      <c r="D51" s="311" t="s">
        <v>6</v>
      </c>
      <c r="E51" s="660" t="s">
        <v>13</v>
      </c>
      <c r="F51" s="416"/>
      <c r="G51" s="465" t="s">
        <v>262</v>
      </c>
      <c r="H51" s="148">
        <v>925350</v>
      </c>
      <c r="I51" s="389">
        <f t="shared" si="2"/>
        <v>1110420</v>
      </c>
      <c r="J51" s="224">
        <v>7800</v>
      </c>
      <c r="K51" s="278">
        <f t="shared" si="3"/>
        <v>9360</v>
      </c>
      <c r="L51" s="159"/>
      <c r="M51" s="156"/>
      <c r="N51" s="155"/>
      <c r="O51" s="29"/>
    </row>
    <row r="52" spans="1:15" ht="27.75" customHeight="1">
      <c r="A52" s="47" t="s">
        <v>368</v>
      </c>
      <c r="B52" s="577"/>
      <c r="C52" s="105" t="s">
        <v>35</v>
      </c>
      <c r="D52" s="311" t="s">
        <v>12</v>
      </c>
      <c r="E52" s="420"/>
      <c r="F52" s="422"/>
      <c r="G52" s="469"/>
      <c r="H52" s="148">
        <v>947900</v>
      </c>
      <c r="I52" s="389">
        <f t="shared" si="2"/>
        <v>1137480</v>
      </c>
      <c r="J52" s="224">
        <v>9600</v>
      </c>
      <c r="K52" s="278">
        <f t="shared" si="3"/>
        <v>11520</v>
      </c>
      <c r="L52" s="159"/>
      <c r="M52" s="156"/>
      <c r="N52" s="155"/>
      <c r="O52" s="29"/>
    </row>
    <row r="53" spans="1:15" s="35" customFormat="1" ht="27.75" customHeight="1">
      <c r="A53" s="115" t="s">
        <v>369</v>
      </c>
      <c r="B53" s="395" t="s">
        <v>22</v>
      </c>
      <c r="C53" s="106" t="s">
        <v>36</v>
      </c>
      <c r="D53" s="303" t="s">
        <v>6</v>
      </c>
      <c r="E53" s="640" t="s">
        <v>13</v>
      </c>
      <c r="F53" s="416"/>
      <c r="G53" s="436" t="s">
        <v>262</v>
      </c>
      <c r="H53" s="171">
        <v>1071850</v>
      </c>
      <c r="I53" s="390">
        <f t="shared" si="2"/>
        <v>1286220</v>
      </c>
      <c r="J53" s="223">
        <v>7800</v>
      </c>
      <c r="K53" s="317">
        <f t="shared" si="3"/>
        <v>9360</v>
      </c>
      <c r="L53" s="159"/>
      <c r="M53" s="151"/>
      <c r="N53" s="152"/>
      <c r="O53" s="29"/>
    </row>
    <row r="54" spans="1:15" s="35" customFormat="1" ht="27.75" customHeight="1">
      <c r="A54" s="115" t="s">
        <v>370</v>
      </c>
      <c r="B54" s="490"/>
      <c r="C54" s="106" t="s">
        <v>37</v>
      </c>
      <c r="D54" s="303" t="s">
        <v>12</v>
      </c>
      <c r="E54" s="420"/>
      <c r="F54" s="422"/>
      <c r="G54" s="469"/>
      <c r="H54" s="171">
        <v>1094450</v>
      </c>
      <c r="I54" s="390">
        <f t="shared" si="2"/>
        <v>1313340</v>
      </c>
      <c r="J54" s="223">
        <v>9200</v>
      </c>
      <c r="K54" s="317">
        <f t="shared" si="3"/>
        <v>11040</v>
      </c>
      <c r="L54" s="159"/>
      <c r="M54" s="151"/>
      <c r="N54" s="152"/>
      <c r="O54" s="29"/>
    </row>
    <row r="55" spans="1:15" s="35" customFormat="1" ht="27.75" customHeight="1">
      <c r="A55" s="85" t="s">
        <v>371</v>
      </c>
      <c r="B55" s="461" t="s">
        <v>25</v>
      </c>
      <c r="C55" s="107" t="s">
        <v>218</v>
      </c>
      <c r="D55" s="285" t="s">
        <v>6</v>
      </c>
      <c r="E55" s="634" t="s">
        <v>13</v>
      </c>
      <c r="F55" s="416"/>
      <c r="G55" s="465" t="s">
        <v>262</v>
      </c>
      <c r="H55" s="148">
        <v>1440700</v>
      </c>
      <c r="I55" s="389">
        <f t="shared" si="2"/>
        <v>1728840</v>
      </c>
      <c r="J55" s="224">
        <v>8050</v>
      </c>
      <c r="K55" s="278">
        <f t="shared" si="3"/>
        <v>9660</v>
      </c>
      <c r="L55" s="159"/>
      <c r="M55" s="151"/>
      <c r="N55" s="152"/>
      <c r="O55" s="29"/>
    </row>
    <row r="56" spans="1:15" s="35" customFormat="1" ht="27.75" customHeight="1">
      <c r="A56" s="85" t="s">
        <v>372</v>
      </c>
      <c r="B56" s="469"/>
      <c r="C56" s="107" t="s">
        <v>219</v>
      </c>
      <c r="D56" s="285" t="s">
        <v>12</v>
      </c>
      <c r="E56" s="420"/>
      <c r="F56" s="422"/>
      <c r="G56" s="469"/>
      <c r="H56" s="148">
        <v>1483050</v>
      </c>
      <c r="I56" s="389">
        <f t="shared" si="2"/>
        <v>1779660</v>
      </c>
      <c r="J56" s="224">
        <v>9900</v>
      </c>
      <c r="K56" s="278">
        <f t="shared" si="3"/>
        <v>11880</v>
      </c>
      <c r="L56" s="159"/>
      <c r="M56" s="151"/>
      <c r="N56" s="152"/>
      <c r="O56" s="29"/>
    </row>
    <row r="57" spans="1:15" s="35" customFormat="1" ht="27.75" customHeight="1">
      <c r="A57" s="115" t="s">
        <v>373</v>
      </c>
      <c r="B57" s="632">
        <v>70</v>
      </c>
      <c r="C57" s="106" t="s">
        <v>246</v>
      </c>
      <c r="D57" s="303" t="s">
        <v>6</v>
      </c>
      <c r="E57" s="635" t="s">
        <v>13</v>
      </c>
      <c r="F57" s="416"/>
      <c r="G57" s="436" t="s">
        <v>262</v>
      </c>
      <c r="H57" s="171">
        <v>1779700</v>
      </c>
      <c r="I57" s="390">
        <f t="shared" si="2"/>
        <v>2135640</v>
      </c>
      <c r="J57" s="223">
        <v>15600</v>
      </c>
      <c r="K57" s="317">
        <f t="shared" si="3"/>
        <v>18720</v>
      </c>
      <c r="L57" s="159"/>
      <c r="M57" s="151"/>
      <c r="N57" s="152"/>
      <c r="O57" s="29"/>
    </row>
    <row r="58" spans="1:15" s="35" customFormat="1" ht="27.75" customHeight="1">
      <c r="A58" s="115" t="s">
        <v>374</v>
      </c>
      <c r="B58" s="437"/>
      <c r="C58" s="106" t="s">
        <v>247</v>
      </c>
      <c r="D58" s="303" t="s">
        <v>12</v>
      </c>
      <c r="E58" s="420"/>
      <c r="F58" s="422"/>
      <c r="G58" s="469"/>
      <c r="H58" s="171">
        <v>1822000</v>
      </c>
      <c r="I58" s="390">
        <f t="shared" si="2"/>
        <v>2186400</v>
      </c>
      <c r="J58" s="223">
        <v>18100</v>
      </c>
      <c r="K58" s="317">
        <f t="shared" si="3"/>
        <v>21720</v>
      </c>
      <c r="L58" s="159"/>
      <c r="M58" s="151"/>
      <c r="N58" s="152"/>
      <c r="O58" s="29"/>
    </row>
    <row r="59" spans="1:14" s="33" customFormat="1" ht="27.75" customHeight="1">
      <c r="A59" s="85" t="s">
        <v>375</v>
      </c>
      <c r="B59" s="565">
        <v>100</v>
      </c>
      <c r="C59" s="107" t="s">
        <v>211</v>
      </c>
      <c r="D59" s="285" t="s">
        <v>6</v>
      </c>
      <c r="E59" s="636" t="s">
        <v>13</v>
      </c>
      <c r="F59" s="416"/>
      <c r="G59" s="465" t="s">
        <v>262</v>
      </c>
      <c r="H59" s="148">
        <v>2478000</v>
      </c>
      <c r="I59" s="389">
        <f t="shared" si="2"/>
        <v>2973600</v>
      </c>
      <c r="J59" s="224">
        <v>15600</v>
      </c>
      <c r="K59" s="278">
        <f t="shared" si="3"/>
        <v>18720</v>
      </c>
      <c r="L59" s="166"/>
      <c r="M59" s="153"/>
      <c r="N59" s="154"/>
    </row>
    <row r="60" spans="1:15" ht="27.75" customHeight="1">
      <c r="A60" s="85" t="s">
        <v>376</v>
      </c>
      <c r="B60" s="407"/>
      <c r="C60" s="107" t="s">
        <v>212</v>
      </c>
      <c r="D60" s="285" t="s">
        <v>12</v>
      </c>
      <c r="E60" s="420"/>
      <c r="F60" s="422"/>
      <c r="G60" s="469"/>
      <c r="H60" s="148">
        <v>2523450</v>
      </c>
      <c r="I60" s="389">
        <f t="shared" si="2"/>
        <v>3028140</v>
      </c>
      <c r="J60" s="224">
        <v>18100</v>
      </c>
      <c r="K60" s="278">
        <f t="shared" si="3"/>
        <v>21720</v>
      </c>
      <c r="L60" s="159"/>
      <c r="M60" s="156"/>
      <c r="N60" s="155"/>
      <c r="O60" s="29"/>
    </row>
    <row r="61" spans="1:15" s="35" customFormat="1" ht="27.75" customHeight="1" thickBot="1">
      <c r="A61" s="86" t="s">
        <v>377</v>
      </c>
      <c r="B61" s="87" t="s">
        <v>38</v>
      </c>
      <c r="C61" s="113" t="s">
        <v>39</v>
      </c>
      <c r="D61" s="59" t="s">
        <v>12</v>
      </c>
      <c r="E61" s="666" t="s">
        <v>13</v>
      </c>
      <c r="F61" s="440"/>
      <c r="G61" s="119" t="s">
        <v>262</v>
      </c>
      <c r="H61" s="172">
        <v>4672500</v>
      </c>
      <c r="I61" s="391">
        <f t="shared" si="2"/>
        <v>5607000</v>
      </c>
      <c r="J61" s="238">
        <v>22500</v>
      </c>
      <c r="K61" s="254">
        <f t="shared" si="3"/>
        <v>27000</v>
      </c>
      <c r="L61" s="159"/>
      <c r="M61" s="151"/>
      <c r="N61" s="152"/>
      <c r="O61" s="29"/>
    </row>
    <row r="62" spans="1:15" ht="21" customHeight="1">
      <c r="A62" s="667"/>
      <c r="B62" s="668"/>
      <c r="C62" s="668"/>
      <c r="D62" s="668"/>
      <c r="E62" s="668"/>
      <c r="F62" s="668"/>
      <c r="G62" s="668"/>
      <c r="H62" s="668"/>
      <c r="I62" s="668"/>
      <c r="J62" s="668"/>
      <c r="K62" s="668"/>
      <c r="L62" s="159"/>
      <c r="M62" s="10"/>
      <c r="O62" s="29"/>
    </row>
    <row r="63" spans="1:15" ht="13.5" customHeight="1">
      <c r="A63" s="12"/>
      <c r="B63" s="20"/>
      <c r="C63" s="20"/>
      <c r="D63" s="21"/>
      <c r="E63" s="21"/>
      <c r="F63" s="21"/>
      <c r="G63" s="21"/>
      <c r="H63" s="21"/>
      <c r="I63" s="21"/>
      <c r="J63" s="77"/>
      <c r="K63" s="12"/>
      <c r="L63" s="159"/>
      <c r="O63" s="29"/>
    </row>
    <row r="64" spans="1:15" ht="19.5" customHeight="1">
      <c r="A64" s="456" t="s">
        <v>350</v>
      </c>
      <c r="B64" s="457"/>
      <c r="C64" s="457"/>
      <c r="D64" s="457"/>
      <c r="E64" s="457"/>
      <c r="F64" s="457"/>
      <c r="G64" s="457"/>
      <c r="H64" s="457"/>
      <c r="I64" s="457"/>
      <c r="J64" s="457"/>
      <c r="K64" s="458"/>
      <c r="L64" s="159"/>
      <c r="O64" s="29"/>
    </row>
    <row r="65" spans="1:15" s="5" customFormat="1" ht="60" customHeight="1">
      <c r="A65" s="122" t="s">
        <v>1</v>
      </c>
      <c r="B65" s="288" t="s">
        <v>165</v>
      </c>
      <c r="C65" s="288" t="s">
        <v>3</v>
      </c>
      <c r="D65" s="288" t="s">
        <v>2</v>
      </c>
      <c r="E65" s="663" t="s">
        <v>349</v>
      </c>
      <c r="F65" s="412"/>
      <c r="G65" s="176" t="s">
        <v>261</v>
      </c>
      <c r="H65" s="288" t="s">
        <v>405</v>
      </c>
      <c r="I65" s="288" t="s">
        <v>4</v>
      </c>
      <c r="J65" s="288" t="s">
        <v>404</v>
      </c>
      <c r="K65" s="138" t="s">
        <v>190</v>
      </c>
      <c r="L65" s="159"/>
      <c r="O65" s="29"/>
    </row>
    <row r="66" spans="1:15" s="117" customFormat="1" ht="27.75" customHeight="1">
      <c r="A66" s="313" t="s">
        <v>378</v>
      </c>
      <c r="B66" s="453">
        <v>10</v>
      </c>
      <c r="C66" s="106" t="s">
        <v>323</v>
      </c>
      <c r="D66" s="303" t="s">
        <v>6</v>
      </c>
      <c r="E66" s="665" t="s">
        <v>13</v>
      </c>
      <c r="F66" s="416"/>
      <c r="G66" s="563" t="s">
        <v>398</v>
      </c>
      <c r="H66" s="266">
        <f>I66/1.2</f>
        <v>175000</v>
      </c>
      <c r="I66" s="188">
        <v>210000</v>
      </c>
      <c r="J66" s="239">
        <v>4200</v>
      </c>
      <c r="K66" s="325">
        <f>J66*1.2</f>
        <v>5040</v>
      </c>
      <c r="L66" s="159"/>
      <c r="M66" s="36"/>
      <c r="O66" s="29"/>
    </row>
    <row r="67" spans="1:15" s="117" customFormat="1" ht="27.75" customHeight="1">
      <c r="A67" s="313" t="s">
        <v>379</v>
      </c>
      <c r="B67" s="396"/>
      <c r="C67" s="299" t="s">
        <v>324</v>
      </c>
      <c r="D67" s="303" t="s">
        <v>12</v>
      </c>
      <c r="E67" s="420"/>
      <c r="F67" s="422"/>
      <c r="G67" s="563"/>
      <c r="H67" s="266">
        <f aca="true" t="shared" si="4" ref="H67:H75">I67/1.2</f>
        <v>184550</v>
      </c>
      <c r="I67" s="188">
        <v>221460</v>
      </c>
      <c r="J67" s="239">
        <v>5700</v>
      </c>
      <c r="K67" s="325">
        <f aca="true" t="shared" si="5" ref="K67:K75">J67*1.2</f>
        <v>6840</v>
      </c>
      <c r="L67" s="159"/>
      <c r="M67" s="36"/>
      <c r="O67" s="29"/>
    </row>
    <row r="68" spans="1:15" s="27" customFormat="1" ht="27.75" customHeight="1">
      <c r="A68" s="314" t="s">
        <v>380</v>
      </c>
      <c r="B68" s="548">
        <v>15</v>
      </c>
      <c r="C68" s="107" t="s">
        <v>325</v>
      </c>
      <c r="D68" s="315" t="s">
        <v>6</v>
      </c>
      <c r="E68" s="560" t="s">
        <v>13</v>
      </c>
      <c r="F68" s="416"/>
      <c r="G68" s="571" t="s">
        <v>388</v>
      </c>
      <c r="H68" s="267">
        <f t="shared" si="4"/>
        <v>223125</v>
      </c>
      <c r="I68" s="252">
        <v>267750</v>
      </c>
      <c r="J68" s="240">
        <v>6900</v>
      </c>
      <c r="K68" s="321">
        <f t="shared" si="5"/>
        <v>8280</v>
      </c>
      <c r="L68" s="159"/>
      <c r="M68" s="25"/>
      <c r="O68" s="29"/>
    </row>
    <row r="69" spans="1:15" s="27" customFormat="1" ht="27.75" customHeight="1">
      <c r="A69" s="290" t="s">
        <v>381</v>
      </c>
      <c r="B69" s="633"/>
      <c r="C69" s="116" t="s">
        <v>326</v>
      </c>
      <c r="D69" s="311" t="s">
        <v>12</v>
      </c>
      <c r="E69" s="420"/>
      <c r="F69" s="422"/>
      <c r="G69" s="571"/>
      <c r="H69" s="267">
        <f t="shared" si="4"/>
        <v>240625</v>
      </c>
      <c r="I69" s="252">
        <v>288750</v>
      </c>
      <c r="J69" s="240">
        <v>8700</v>
      </c>
      <c r="K69" s="321">
        <f t="shared" si="5"/>
        <v>10440</v>
      </c>
      <c r="L69" s="159"/>
      <c r="M69" s="25"/>
      <c r="O69" s="29"/>
    </row>
    <row r="70" spans="1:15" s="117" customFormat="1" ht="27.75" customHeight="1">
      <c r="A70" s="313" t="s">
        <v>382</v>
      </c>
      <c r="B70" s="453">
        <v>18</v>
      </c>
      <c r="C70" s="106" t="s">
        <v>327</v>
      </c>
      <c r="D70" s="303" t="s">
        <v>6</v>
      </c>
      <c r="E70" s="665" t="s">
        <v>13</v>
      </c>
      <c r="F70" s="416"/>
      <c r="G70" s="563" t="s">
        <v>388</v>
      </c>
      <c r="H70" s="266">
        <f t="shared" si="4"/>
        <v>231900</v>
      </c>
      <c r="I70" s="188">
        <v>278280</v>
      </c>
      <c r="J70" s="239">
        <v>7800</v>
      </c>
      <c r="K70" s="325">
        <f t="shared" si="5"/>
        <v>9360</v>
      </c>
      <c r="L70" s="159"/>
      <c r="M70" s="36"/>
      <c r="O70" s="29"/>
    </row>
    <row r="71" spans="1:15" s="117" customFormat="1" ht="27.75" customHeight="1">
      <c r="A71" s="313" t="s">
        <v>383</v>
      </c>
      <c r="B71" s="659"/>
      <c r="C71" s="106" t="s">
        <v>328</v>
      </c>
      <c r="D71" s="305" t="s">
        <v>12</v>
      </c>
      <c r="E71" s="420"/>
      <c r="F71" s="422"/>
      <c r="G71" s="563"/>
      <c r="H71" s="266">
        <f t="shared" si="4"/>
        <v>249400</v>
      </c>
      <c r="I71" s="188">
        <v>299280</v>
      </c>
      <c r="J71" s="239">
        <v>9400</v>
      </c>
      <c r="K71" s="325">
        <f t="shared" si="5"/>
        <v>11280</v>
      </c>
      <c r="L71" s="159"/>
      <c r="M71" s="36"/>
      <c r="O71" s="29"/>
    </row>
    <row r="72" spans="1:15" s="5" customFormat="1" ht="27.75" customHeight="1">
      <c r="A72" s="290" t="s">
        <v>384</v>
      </c>
      <c r="B72" s="548">
        <v>25</v>
      </c>
      <c r="C72" s="107" t="s">
        <v>329</v>
      </c>
      <c r="D72" s="310" t="s">
        <v>6</v>
      </c>
      <c r="E72" s="560" t="s">
        <v>13</v>
      </c>
      <c r="F72" s="416"/>
      <c r="G72" s="571" t="s">
        <v>398</v>
      </c>
      <c r="H72" s="267">
        <f t="shared" si="4"/>
        <v>262500</v>
      </c>
      <c r="I72" s="252">
        <v>315000</v>
      </c>
      <c r="J72" s="240">
        <v>7800</v>
      </c>
      <c r="K72" s="321">
        <f t="shared" si="5"/>
        <v>9360</v>
      </c>
      <c r="L72" s="159"/>
      <c r="M72" s="10"/>
      <c r="O72" s="29"/>
    </row>
    <row r="73" spans="1:15" s="5" customFormat="1" ht="27.75" customHeight="1">
      <c r="A73" s="290" t="s">
        <v>385</v>
      </c>
      <c r="B73" s="548"/>
      <c r="C73" s="105" t="s">
        <v>330</v>
      </c>
      <c r="D73" s="308" t="s">
        <v>12</v>
      </c>
      <c r="E73" s="420"/>
      <c r="F73" s="422"/>
      <c r="G73" s="571"/>
      <c r="H73" s="267">
        <f t="shared" si="4"/>
        <v>280000</v>
      </c>
      <c r="I73" s="252">
        <v>336000</v>
      </c>
      <c r="J73" s="240">
        <v>9400</v>
      </c>
      <c r="K73" s="321">
        <f t="shared" si="5"/>
        <v>11280</v>
      </c>
      <c r="L73" s="159"/>
      <c r="M73" s="10"/>
      <c r="O73" s="29"/>
    </row>
    <row r="74" spans="1:15" s="117" customFormat="1" ht="27.75" customHeight="1">
      <c r="A74" s="313" t="s">
        <v>386</v>
      </c>
      <c r="B74" s="396">
        <v>35</v>
      </c>
      <c r="C74" s="106" t="s">
        <v>331</v>
      </c>
      <c r="D74" s="303" t="s">
        <v>6</v>
      </c>
      <c r="E74" s="665" t="s">
        <v>13</v>
      </c>
      <c r="F74" s="416"/>
      <c r="G74" s="563" t="s">
        <v>388</v>
      </c>
      <c r="H74" s="266">
        <f t="shared" si="4"/>
        <v>354200</v>
      </c>
      <c r="I74" s="188">
        <v>425040</v>
      </c>
      <c r="J74" s="239">
        <v>8000</v>
      </c>
      <c r="K74" s="325">
        <f t="shared" si="5"/>
        <v>9600</v>
      </c>
      <c r="L74" s="159"/>
      <c r="M74" s="36"/>
      <c r="O74" s="29"/>
    </row>
    <row r="75" spans="1:15" s="117" customFormat="1" ht="27.75" customHeight="1" thickBot="1">
      <c r="A75" s="118" t="s">
        <v>387</v>
      </c>
      <c r="B75" s="572"/>
      <c r="C75" s="110" t="s">
        <v>332</v>
      </c>
      <c r="D75" s="89" t="s">
        <v>12</v>
      </c>
      <c r="E75" s="509"/>
      <c r="F75" s="510"/>
      <c r="G75" s="566"/>
      <c r="H75" s="266">
        <f t="shared" si="4"/>
        <v>370850</v>
      </c>
      <c r="I75" s="326">
        <v>445020</v>
      </c>
      <c r="J75" s="327">
        <v>9800</v>
      </c>
      <c r="K75" s="328">
        <f t="shared" si="5"/>
        <v>11760</v>
      </c>
      <c r="L75" s="159"/>
      <c r="M75" s="36"/>
      <c r="O75" s="29"/>
    </row>
    <row r="76" spans="1:15" s="135" customFormat="1" ht="9" customHeight="1">
      <c r="A76" s="569"/>
      <c r="B76" s="570"/>
      <c r="C76" s="570"/>
      <c r="D76" s="570"/>
      <c r="E76" s="570"/>
      <c r="F76" s="570"/>
      <c r="G76" s="570"/>
      <c r="H76" s="570"/>
      <c r="I76" s="570"/>
      <c r="J76" s="570"/>
      <c r="K76" s="570"/>
      <c r="L76" s="166"/>
      <c r="M76" s="34"/>
      <c r="O76" s="33"/>
    </row>
    <row r="77" spans="1:15" s="135" customFormat="1" ht="36.75" customHeight="1">
      <c r="A77" s="567" t="s">
        <v>412</v>
      </c>
      <c r="B77" s="568"/>
      <c r="C77" s="568"/>
      <c r="D77" s="568"/>
      <c r="E77" s="568"/>
      <c r="F77" s="568"/>
      <c r="G77" s="568"/>
      <c r="H77" s="568"/>
      <c r="I77" s="568"/>
      <c r="J77" s="568"/>
      <c r="K77" s="568"/>
      <c r="L77" s="159"/>
      <c r="M77" s="34"/>
      <c r="O77" s="29"/>
    </row>
    <row r="78" spans="1:15" s="5" customFormat="1" ht="29.25" customHeight="1">
      <c r="A78" s="18"/>
      <c r="B78" s="24"/>
      <c r="C78" s="24"/>
      <c r="D78" s="4"/>
      <c r="E78" s="6"/>
      <c r="F78" s="15"/>
      <c r="G78" s="22"/>
      <c r="H78" s="15"/>
      <c r="I78" s="15"/>
      <c r="J78" s="549" t="s">
        <v>461</v>
      </c>
      <c r="K78" s="549"/>
      <c r="L78" s="159"/>
      <c r="M78" s="10"/>
      <c r="O78" s="29"/>
    </row>
    <row r="79" spans="1:15" s="5" customFormat="1" ht="19.5" customHeight="1">
      <c r="A79" s="456" t="s">
        <v>248</v>
      </c>
      <c r="B79" s="457"/>
      <c r="C79" s="457"/>
      <c r="D79" s="457"/>
      <c r="E79" s="457"/>
      <c r="F79" s="457"/>
      <c r="G79" s="457"/>
      <c r="H79" s="457"/>
      <c r="I79" s="457"/>
      <c r="J79" s="457"/>
      <c r="K79" s="458"/>
      <c r="L79" s="159"/>
      <c r="M79" s="10"/>
      <c r="O79" s="29"/>
    </row>
    <row r="80" spans="1:15" s="5" customFormat="1" ht="66" customHeight="1">
      <c r="A80" s="122" t="s">
        <v>1</v>
      </c>
      <c r="B80" s="288" t="s">
        <v>165</v>
      </c>
      <c r="C80" s="288" t="s">
        <v>3</v>
      </c>
      <c r="D80" s="288" t="s">
        <v>2</v>
      </c>
      <c r="E80" s="288" t="s">
        <v>29</v>
      </c>
      <c r="F80" s="288" t="s">
        <v>59</v>
      </c>
      <c r="G80" s="176" t="s">
        <v>261</v>
      </c>
      <c r="H80" s="288" t="s">
        <v>405</v>
      </c>
      <c r="I80" s="288" t="s">
        <v>4</v>
      </c>
      <c r="J80" s="288" t="s">
        <v>406</v>
      </c>
      <c r="K80" s="138" t="s">
        <v>190</v>
      </c>
      <c r="L80" s="159"/>
      <c r="M80" s="10"/>
      <c r="O80" s="29"/>
    </row>
    <row r="81" spans="1:15" s="5" customFormat="1" ht="22.5" customHeight="1">
      <c r="A81" s="313" t="s">
        <v>60</v>
      </c>
      <c r="B81" s="463" t="s">
        <v>61</v>
      </c>
      <c r="C81" s="106" t="s">
        <v>287</v>
      </c>
      <c r="D81" s="303" t="s">
        <v>6</v>
      </c>
      <c r="E81" s="562" t="s">
        <v>62</v>
      </c>
      <c r="F81" s="608">
        <v>110</v>
      </c>
      <c r="G81" s="611" t="s">
        <v>235</v>
      </c>
      <c r="H81" s="223">
        <v>162550</v>
      </c>
      <c r="I81" s="126">
        <v>195060</v>
      </c>
      <c r="J81" s="171">
        <v>5200</v>
      </c>
      <c r="K81" s="317">
        <f>J81*1.2</f>
        <v>6240</v>
      </c>
      <c r="L81" s="159"/>
      <c r="M81" s="10"/>
      <c r="O81" s="29"/>
    </row>
    <row r="82" spans="1:15" s="5" customFormat="1" ht="22.5" customHeight="1">
      <c r="A82" s="313" t="s">
        <v>285</v>
      </c>
      <c r="B82" s="469"/>
      <c r="C82" s="106" t="s">
        <v>286</v>
      </c>
      <c r="D82" s="303" t="s">
        <v>12</v>
      </c>
      <c r="E82" s="469"/>
      <c r="F82" s="469"/>
      <c r="G82" s="612"/>
      <c r="H82" s="223">
        <v>162550</v>
      </c>
      <c r="I82" s="126">
        <f>H82*1.2</f>
        <v>195060</v>
      </c>
      <c r="J82" s="171">
        <v>7000</v>
      </c>
      <c r="K82" s="317">
        <f aca="true" t="shared" si="6" ref="K82:K92">J82*1.2</f>
        <v>8400</v>
      </c>
      <c r="L82" s="159"/>
      <c r="M82" s="10"/>
      <c r="O82" s="29"/>
    </row>
    <row r="83" spans="1:15" s="135" customFormat="1" ht="22.5" customHeight="1">
      <c r="A83" s="314" t="s">
        <v>389</v>
      </c>
      <c r="B83" s="406" t="s">
        <v>393</v>
      </c>
      <c r="C83" s="107" t="s">
        <v>391</v>
      </c>
      <c r="D83" s="285" t="s">
        <v>6</v>
      </c>
      <c r="E83" s="487" t="s">
        <v>62</v>
      </c>
      <c r="F83" s="461" t="s">
        <v>394</v>
      </c>
      <c r="G83" s="557" t="s">
        <v>235</v>
      </c>
      <c r="H83" s="224">
        <v>190700</v>
      </c>
      <c r="I83" s="127">
        <v>228840</v>
      </c>
      <c r="J83" s="148">
        <v>5200</v>
      </c>
      <c r="K83" s="278">
        <f t="shared" si="6"/>
        <v>6240</v>
      </c>
      <c r="L83" s="166"/>
      <c r="M83" s="34"/>
      <c r="O83" s="33"/>
    </row>
    <row r="84" spans="1:15" s="135" customFormat="1" ht="22.5" customHeight="1">
      <c r="A84" s="314" t="s">
        <v>390</v>
      </c>
      <c r="B84" s="407"/>
      <c r="C84" s="107" t="s">
        <v>392</v>
      </c>
      <c r="D84" s="285" t="s">
        <v>12</v>
      </c>
      <c r="E84" s="407"/>
      <c r="F84" s="407"/>
      <c r="G84" s="558"/>
      <c r="H84" s="224">
        <v>190700</v>
      </c>
      <c r="I84" s="127">
        <f>H84*1.2</f>
        <v>228840</v>
      </c>
      <c r="J84" s="148">
        <v>7000</v>
      </c>
      <c r="K84" s="278">
        <f t="shared" si="6"/>
        <v>8400</v>
      </c>
      <c r="L84" s="166"/>
      <c r="M84" s="34"/>
      <c r="O84" s="33"/>
    </row>
    <row r="85" spans="1:15" s="117" customFormat="1" ht="22.5" customHeight="1">
      <c r="A85" s="313" t="s">
        <v>63</v>
      </c>
      <c r="B85" s="463" t="s">
        <v>19</v>
      </c>
      <c r="C85" s="106" t="s">
        <v>268</v>
      </c>
      <c r="D85" s="303" t="s">
        <v>6</v>
      </c>
      <c r="E85" s="608" t="s">
        <v>62</v>
      </c>
      <c r="F85" s="463" t="s">
        <v>64</v>
      </c>
      <c r="G85" s="611" t="s">
        <v>235</v>
      </c>
      <c r="H85" s="223">
        <v>242600</v>
      </c>
      <c r="I85" s="126">
        <v>291120</v>
      </c>
      <c r="J85" s="171">
        <v>6900</v>
      </c>
      <c r="K85" s="317">
        <f t="shared" si="6"/>
        <v>8280</v>
      </c>
      <c r="L85" s="199"/>
      <c r="M85" s="36"/>
      <c r="O85" s="35"/>
    </row>
    <row r="86" spans="1:15" s="117" customFormat="1" ht="22.5" customHeight="1">
      <c r="A86" s="115" t="s">
        <v>66</v>
      </c>
      <c r="B86" s="437"/>
      <c r="C86" s="106" t="s">
        <v>269</v>
      </c>
      <c r="D86" s="303" t="s">
        <v>12</v>
      </c>
      <c r="E86" s="437"/>
      <c r="F86" s="437"/>
      <c r="G86" s="612"/>
      <c r="H86" s="223">
        <v>242600</v>
      </c>
      <c r="I86" s="126">
        <f>H86*1.2</f>
        <v>291120</v>
      </c>
      <c r="J86" s="171">
        <v>8400</v>
      </c>
      <c r="K86" s="317">
        <f t="shared" si="6"/>
        <v>10080</v>
      </c>
      <c r="L86" s="199"/>
      <c r="M86" s="36"/>
      <c r="O86" s="35"/>
    </row>
    <row r="87" spans="1:15" s="135" customFormat="1" ht="22.5" customHeight="1">
      <c r="A87" s="85" t="s">
        <v>67</v>
      </c>
      <c r="B87" s="488" t="s">
        <v>25</v>
      </c>
      <c r="C87" s="107" t="s">
        <v>68</v>
      </c>
      <c r="D87" s="564" t="s">
        <v>6</v>
      </c>
      <c r="E87" s="306" t="s">
        <v>31</v>
      </c>
      <c r="F87" s="291" t="s">
        <v>64</v>
      </c>
      <c r="G87" s="177" t="s">
        <v>7</v>
      </c>
      <c r="H87" s="224">
        <f aca="true" t="shared" si="7" ref="H87:H92">I87/1.2</f>
        <v>404030</v>
      </c>
      <c r="I87" s="127">
        <v>484836</v>
      </c>
      <c r="J87" s="148">
        <v>14800</v>
      </c>
      <c r="K87" s="278">
        <f t="shared" si="6"/>
        <v>17760</v>
      </c>
      <c r="L87" s="166"/>
      <c r="M87" s="34"/>
      <c r="O87" s="33"/>
    </row>
    <row r="88" spans="1:15" s="135" customFormat="1" ht="22.5" customHeight="1">
      <c r="A88" s="85" t="s">
        <v>69</v>
      </c>
      <c r="B88" s="564"/>
      <c r="C88" s="179" t="s">
        <v>214</v>
      </c>
      <c r="D88" s="630"/>
      <c r="E88" s="489" t="s">
        <v>62</v>
      </c>
      <c r="F88" s="291" t="s">
        <v>64</v>
      </c>
      <c r="G88" s="557" t="s">
        <v>235</v>
      </c>
      <c r="H88" s="224">
        <f t="shared" si="7"/>
        <v>351945</v>
      </c>
      <c r="I88" s="127">
        <v>422334</v>
      </c>
      <c r="J88" s="148">
        <v>17200</v>
      </c>
      <c r="K88" s="278">
        <f t="shared" si="6"/>
        <v>20640</v>
      </c>
      <c r="L88" s="166"/>
      <c r="M88" s="34"/>
      <c r="O88" s="33"/>
    </row>
    <row r="89" spans="1:15" s="135" customFormat="1" ht="22.5" customHeight="1">
      <c r="A89" s="85" t="s">
        <v>70</v>
      </c>
      <c r="B89" s="564"/>
      <c r="C89" s="179" t="s">
        <v>228</v>
      </c>
      <c r="D89" s="630"/>
      <c r="E89" s="489"/>
      <c r="F89" s="258" t="s">
        <v>65</v>
      </c>
      <c r="G89" s="558"/>
      <c r="H89" s="224">
        <f t="shared" si="7"/>
        <v>325820</v>
      </c>
      <c r="I89" s="127">
        <v>390984</v>
      </c>
      <c r="J89" s="148">
        <v>17200</v>
      </c>
      <c r="K89" s="278">
        <f t="shared" si="6"/>
        <v>20640</v>
      </c>
      <c r="L89" s="166"/>
      <c r="M89" s="34"/>
      <c r="O89" s="33"/>
    </row>
    <row r="90" spans="1:15" s="117" customFormat="1" ht="22.5" customHeight="1">
      <c r="A90" s="115" t="s">
        <v>71</v>
      </c>
      <c r="B90" s="395" t="s">
        <v>25</v>
      </c>
      <c r="C90" s="106" t="s">
        <v>72</v>
      </c>
      <c r="D90" s="397" t="s">
        <v>12</v>
      </c>
      <c r="E90" s="294" t="s">
        <v>31</v>
      </c>
      <c r="F90" s="293" t="s">
        <v>64</v>
      </c>
      <c r="G90" s="178" t="s">
        <v>7</v>
      </c>
      <c r="H90" s="223">
        <f t="shared" si="7"/>
        <v>404030</v>
      </c>
      <c r="I90" s="126">
        <v>484836</v>
      </c>
      <c r="J90" s="171">
        <v>16600</v>
      </c>
      <c r="K90" s="317">
        <f t="shared" si="6"/>
        <v>19920</v>
      </c>
      <c r="L90" s="199"/>
      <c r="M90" s="36"/>
      <c r="O90" s="35"/>
    </row>
    <row r="91" spans="1:15" s="117" customFormat="1" ht="22.5" customHeight="1">
      <c r="A91" s="115" t="s">
        <v>73</v>
      </c>
      <c r="B91" s="396"/>
      <c r="C91" s="180" t="s">
        <v>215</v>
      </c>
      <c r="D91" s="454"/>
      <c r="E91" s="490" t="s">
        <v>62</v>
      </c>
      <c r="F91" s="293" t="s">
        <v>64</v>
      </c>
      <c r="G91" s="611" t="s">
        <v>235</v>
      </c>
      <c r="H91" s="223">
        <f t="shared" si="7"/>
        <v>351945</v>
      </c>
      <c r="I91" s="126">
        <v>422334</v>
      </c>
      <c r="J91" s="171">
        <v>18900</v>
      </c>
      <c r="K91" s="317">
        <f t="shared" si="6"/>
        <v>22680</v>
      </c>
      <c r="L91" s="199"/>
      <c r="M91" s="36"/>
      <c r="O91" s="35"/>
    </row>
    <row r="92" spans="1:15" s="117" customFormat="1" ht="22.5" customHeight="1" thickBot="1">
      <c r="A92" s="86" t="s">
        <v>74</v>
      </c>
      <c r="B92" s="572"/>
      <c r="C92" s="259" t="s">
        <v>229</v>
      </c>
      <c r="D92" s="615"/>
      <c r="E92" s="609"/>
      <c r="F92" s="260" t="s">
        <v>65</v>
      </c>
      <c r="G92" s="641"/>
      <c r="H92" s="172">
        <f t="shared" si="7"/>
        <v>325820</v>
      </c>
      <c r="I92" s="84">
        <v>390984</v>
      </c>
      <c r="J92" s="172">
        <v>18900</v>
      </c>
      <c r="K92" s="254">
        <f t="shared" si="6"/>
        <v>22680</v>
      </c>
      <c r="L92" s="199"/>
      <c r="M92" s="36"/>
      <c r="O92" s="35"/>
    </row>
    <row r="93" spans="1:15" ht="18.75" customHeight="1" thickBot="1">
      <c r="A93" s="610" t="s">
        <v>206</v>
      </c>
      <c r="B93" s="610"/>
      <c r="C93" s="610"/>
      <c r="D93" s="610"/>
      <c r="E93" s="610"/>
      <c r="F93" s="610"/>
      <c r="G93" s="610"/>
      <c r="H93" s="610"/>
      <c r="I93" s="610"/>
      <c r="J93" s="610"/>
      <c r="K93" s="610"/>
      <c r="L93" s="159"/>
      <c r="O93" s="29"/>
    </row>
    <row r="94" spans="1:15" ht="19.5" customHeight="1">
      <c r="A94" s="494" t="s">
        <v>40</v>
      </c>
      <c r="B94" s="495"/>
      <c r="C94" s="495"/>
      <c r="D94" s="495"/>
      <c r="E94" s="495"/>
      <c r="F94" s="495"/>
      <c r="G94" s="495"/>
      <c r="H94" s="495"/>
      <c r="I94" s="495"/>
      <c r="J94" s="495"/>
      <c r="K94" s="496"/>
      <c r="L94" s="159"/>
      <c r="M94" s="16"/>
      <c r="O94" s="29"/>
    </row>
    <row r="95" spans="1:15" ht="51.75" customHeight="1">
      <c r="A95" s="122" t="s">
        <v>1</v>
      </c>
      <c r="B95" s="288" t="s">
        <v>165</v>
      </c>
      <c r="C95" s="288" t="s">
        <v>3</v>
      </c>
      <c r="D95" s="288" t="s">
        <v>41</v>
      </c>
      <c r="E95" s="69" t="s">
        <v>188</v>
      </c>
      <c r="F95" s="288" t="s">
        <v>42</v>
      </c>
      <c r="G95" s="288" t="s">
        <v>43</v>
      </c>
      <c r="H95" s="288" t="s">
        <v>405</v>
      </c>
      <c r="I95" s="288" t="s">
        <v>4</v>
      </c>
      <c r="J95" s="288" t="s">
        <v>404</v>
      </c>
      <c r="K95" s="138" t="s">
        <v>190</v>
      </c>
      <c r="L95" s="159"/>
      <c r="M95" s="16"/>
      <c r="O95" s="29"/>
    </row>
    <row r="96" spans="1:15" ht="22.5" customHeight="1">
      <c r="A96" s="654" t="s">
        <v>44</v>
      </c>
      <c r="B96" s="395" t="s">
        <v>45</v>
      </c>
      <c r="C96" s="303" t="s">
        <v>48</v>
      </c>
      <c r="D96" s="453">
        <v>60</v>
      </c>
      <c r="E96" s="395" t="s">
        <v>46</v>
      </c>
      <c r="F96" s="613" t="s">
        <v>47</v>
      </c>
      <c r="G96" s="304" t="s">
        <v>235</v>
      </c>
      <c r="H96" s="223">
        <f>I96/1.2</f>
        <v>87830</v>
      </c>
      <c r="I96" s="126">
        <v>105396</v>
      </c>
      <c r="J96" s="241">
        <v>2900</v>
      </c>
      <c r="K96" s="317">
        <f>J96*1.2</f>
        <v>3480</v>
      </c>
      <c r="L96" s="159"/>
      <c r="M96" s="16"/>
      <c r="O96" s="29"/>
    </row>
    <row r="97" spans="1:15" ht="22.5" customHeight="1">
      <c r="A97" s="625"/>
      <c r="B97" s="490"/>
      <c r="C97" s="303" t="s">
        <v>49</v>
      </c>
      <c r="D97" s="453"/>
      <c r="E97" s="490"/>
      <c r="F97" s="614"/>
      <c r="G97" s="304" t="s">
        <v>7</v>
      </c>
      <c r="H97" s="223">
        <f>I97/1.2</f>
        <v>102270</v>
      </c>
      <c r="I97" s="126">
        <v>122724</v>
      </c>
      <c r="J97" s="241">
        <v>2900</v>
      </c>
      <c r="K97" s="317">
        <f>J97*1.2</f>
        <v>3480</v>
      </c>
      <c r="L97" s="159"/>
      <c r="M97" s="16"/>
      <c r="O97" s="29"/>
    </row>
    <row r="98" spans="1:15" ht="22.5" customHeight="1">
      <c r="A98" s="624" t="s">
        <v>50</v>
      </c>
      <c r="B98" s="547" t="s">
        <v>51</v>
      </c>
      <c r="C98" s="311" t="s">
        <v>54</v>
      </c>
      <c r="D98" s="577">
        <v>150</v>
      </c>
      <c r="E98" s="547" t="s">
        <v>52</v>
      </c>
      <c r="F98" s="626" t="s">
        <v>53</v>
      </c>
      <c r="G98" s="309" t="s">
        <v>235</v>
      </c>
      <c r="H98" s="224">
        <f>I98/1.2</f>
        <v>160200</v>
      </c>
      <c r="I98" s="127">
        <v>192240</v>
      </c>
      <c r="J98" s="242">
        <v>2900</v>
      </c>
      <c r="K98" s="278">
        <f>J98*1.2</f>
        <v>3480</v>
      </c>
      <c r="L98" s="159"/>
      <c r="M98" s="16"/>
      <c r="O98" s="29"/>
    </row>
    <row r="99" spans="1:15" ht="22.5" customHeight="1">
      <c r="A99" s="625"/>
      <c r="B99" s="617"/>
      <c r="C99" s="311" t="s">
        <v>55</v>
      </c>
      <c r="D99" s="577"/>
      <c r="E99" s="617"/>
      <c r="F99" s="548"/>
      <c r="G99" s="309" t="s">
        <v>7</v>
      </c>
      <c r="H99" s="224">
        <f>I99/1.2</f>
        <v>179280</v>
      </c>
      <c r="I99" s="127">
        <v>215136</v>
      </c>
      <c r="J99" s="242">
        <v>2900</v>
      </c>
      <c r="K99" s="278">
        <f>J99*1.2</f>
        <v>3480</v>
      </c>
      <c r="L99" s="159"/>
      <c r="M99" s="16"/>
      <c r="O99" s="29"/>
    </row>
    <row r="100" spans="1:15" ht="22.5" customHeight="1" thickBot="1">
      <c r="A100" s="118" t="s">
        <v>56</v>
      </c>
      <c r="B100" s="87" t="s">
        <v>57</v>
      </c>
      <c r="C100" s="59" t="s">
        <v>58</v>
      </c>
      <c r="D100" s="59">
        <v>300</v>
      </c>
      <c r="E100" s="87" t="s">
        <v>46</v>
      </c>
      <c r="F100" s="296">
        <v>50</v>
      </c>
      <c r="G100" s="316" t="s">
        <v>235</v>
      </c>
      <c r="H100" s="172">
        <f>I100/1.2</f>
        <v>389150</v>
      </c>
      <c r="I100" s="84">
        <v>466980</v>
      </c>
      <c r="J100" s="243">
        <v>3000</v>
      </c>
      <c r="K100" s="254">
        <f>J100*1.2</f>
        <v>3600</v>
      </c>
      <c r="L100" s="159"/>
      <c r="M100" s="16"/>
      <c r="O100" s="29"/>
    </row>
    <row r="101" spans="1:15" ht="11.25" customHeight="1">
      <c r="A101" s="600"/>
      <c r="B101" s="600"/>
      <c r="C101" s="600"/>
      <c r="D101" s="600"/>
      <c r="E101" s="600"/>
      <c r="F101" s="600"/>
      <c r="G101" s="600"/>
      <c r="H101" s="600"/>
      <c r="I101" s="600"/>
      <c r="J101" s="600"/>
      <c r="K101" s="600"/>
      <c r="L101" s="159"/>
      <c r="O101" s="29"/>
    </row>
    <row r="102" spans="1:15" ht="22.5" customHeight="1">
      <c r="A102" s="456" t="s">
        <v>302</v>
      </c>
      <c r="B102" s="457"/>
      <c r="C102" s="457"/>
      <c r="D102" s="457"/>
      <c r="E102" s="457"/>
      <c r="F102" s="457"/>
      <c r="G102" s="457"/>
      <c r="H102" s="457"/>
      <c r="I102" s="457"/>
      <c r="J102" s="457"/>
      <c r="K102" s="458"/>
      <c r="L102" s="159"/>
      <c r="O102" s="29"/>
    </row>
    <row r="103" spans="1:15" ht="39" customHeight="1">
      <c r="A103" s="505" t="s">
        <v>163</v>
      </c>
      <c r="B103" s="605"/>
      <c r="C103" s="606"/>
      <c r="D103" s="607" t="s">
        <v>3</v>
      </c>
      <c r="E103" s="606"/>
      <c r="F103" s="441" t="s">
        <v>273</v>
      </c>
      <c r="G103" s="561"/>
      <c r="H103" s="616" t="s">
        <v>277</v>
      </c>
      <c r="I103" s="482" t="s">
        <v>280</v>
      </c>
      <c r="J103" s="482" t="s">
        <v>405</v>
      </c>
      <c r="K103" s="661" t="s">
        <v>4</v>
      </c>
      <c r="L103" s="159"/>
      <c r="O103" s="29"/>
    </row>
    <row r="104" spans="1:15" ht="39" customHeight="1">
      <c r="A104" s="507"/>
      <c r="B104" s="421"/>
      <c r="C104" s="422"/>
      <c r="D104" s="420"/>
      <c r="E104" s="422"/>
      <c r="F104" s="69" t="s">
        <v>271</v>
      </c>
      <c r="G104" s="69" t="s">
        <v>272</v>
      </c>
      <c r="H104" s="422"/>
      <c r="I104" s="631"/>
      <c r="J104" s="469"/>
      <c r="K104" s="662"/>
      <c r="L104" s="159"/>
      <c r="O104" s="29"/>
    </row>
    <row r="105" spans="1:15" ht="48" customHeight="1">
      <c r="A105" s="627" t="s">
        <v>168</v>
      </c>
      <c r="B105" s="628"/>
      <c r="C105" s="629"/>
      <c r="D105" s="559" t="s">
        <v>270</v>
      </c>
      <c r="E105" s="412"/>
      <c r="F105" s="311" t="s">
        <v>274</v>
      </c>
      <c r="G105" s="307">
        <v>12</v>
      </c>
      <c r="H105" s="213" t="s">
        <v>278</v>
      </c>
      <c r="I105" s="308" t="s">
        <v>275</v>
      </c>
      <c r="J105" s="147">
        <v>624400</v>
      </c>
      <c r="K105" s="163">
        <v>815064</v>
      </c>
      <c r="L105" s="159"/>
      <c r="O105" s="29"/>
    </row>
    <row r="106" spans="1:15" ht="41.25" customHeight="1">
      <c r="A106" s="618" t="s">
        <v>249</v>
      </c>
      <c r="B106" s="619"/>
      <c r="C106" s="620"/>
      <c r="D106" s="560" t="s">
        <v>455</v>
      </c>
      <c r="E106" s="416"/>
      <c r="F106" s="311" t="s">
        <v>295</v>
      </c>
      <c r="G106" s="222">
        <v>22</v>
      </c>
      <c r="H106" s="603" t="s">
        <v>279</v>
      </c>
      <c r="I106" s="604" t="s">
        <v>276</v>
      </c>
      <c r="J106" s="483">
        <v>1694900</v>
      </c>
      <c r="K106" s="485">
        <f>J106*1.2</f>
        <v>2033880</v>
      </c>
      <c r="L106" s="159"/>
      <c r="O106" s="29"/>
    </row>
    <row r="107" spans="1:15" ht="33" customHeight="1" thickBot="1">
      <c r="A107" s="621"/>
      <c r="B107" s="622"/>
      <c r="C107" s="623"/>
      <c r="D107" s="509"/>
      <c r="E107" s="510"/>
      <c r="F107" s="301" t="s">
        <v>296</v>
      </c>
      <c r="G107" s="214">
        <v>18</v>
      </c>
      <c r="H107" s="401"/>
      <c r="I107" s="484"/>
      <c r="J107" s="484"/>
      <c r="K107" s="486"/>
      <c r="L107" s="159"/>
      <c r="O107" s="29"/>
    </row>
    <row r="108" spans="1:15" ht="12.75" customHeight="1">
      <c r="A108" s="98"/>
      <c r="B108" s="100"/>
      <c r="C108" s="100"/>
      <c r="D108" s="100"/>
      <c r="E108" s="100"/>
      <c r="F108" s="39"/>
      <c r="G108" s="70"/>
      <c r="H108" s="70"/>
      <c r="I108" s="70"/>
      <c r="J108" s="99"/>
      <c r="K108" s="101"/>
      <c r="L108" s="159"/>
      <c r="O108" s="29"/>
    </row>
    <row r="109" spans="1:15" ht="22.5" customHeight="1">
      <c r="A109" s="456" t="s">
        <v>288</v>
      </c>
      <c r="B109" s="457"/>
      <c r="C109" s="457"/>
      <c r="D109" s="457"/>
      <c r="E109" s="457"/>
      <c r="F109" s="457"/>
      <c r="G109" s="457"/>
      <c r="H109" s="457"/>
      <c r="I109" s="457"/>
      <c r="J109" s="457"/>
      <c r="K109" s="458"/>
      <c r="L109" s="159"/>
      <c r="O109" s="29"/>
    </row>
    <row r="110" spans="1:15" ht="41.25" customHeight="1">
      <c r="A110" s="122" t="s">
        <v>1</v>
      </c>
      <c r="B110" s="288" t="s">
        <v>281</v>
      </c>
      <c r="C110" s="288" t="s">
        <v>3</v>
      </c>
      <c r="D110" s="288" t="s">
        <v>182</v>
      </c>
      <c r="E110" s="69" t="s">
        <v>188</v>
      </c>
      <c r="F110" s="288" t="s">
        <v>42</v>
      </c>
      <c r="G110" s="288" t="s">
        <v>183</v>
      </c>
      <c r="H110" s="409" t="s">
        <v>43</v>
      </c>
      <c r="I110" s="412"/>
      <c r="J110" s="288" t="s">
        <v>405</v>
      </c>
      <c r="K110" s="138" t="s">
        <v>4</v>
      </c>
      <c r="L110" s="159"/>
      <c r="O110" s="29"/>
    </row>
    <row r="111" spans="1:15" ht="22.5" customHeight="1">
      <c r="A111" s="48" t="s">
        <v>172</v>
      </c>
      <c r="B111" s="80" t="s">
        <v>282</v>
      </c>
      <c r="C111" s="82" t="s">
        <v>172</v>
      </c>
      <c r="D111" s="294">
        <v>6</v>
      </c>
      <c r="E111" s="80" t="s">
        <v>46</v>
      </c>
      <c r="F111" s="80" t="s">
        <v>47</v>
      </c>
      <c r="G111" s="81" t="s">
        <v>7</v>
      </c>
      <c r="H111" s="649" t="s">
        <v>236</v>
      </c>
      <c r="I111" s="424"/>
      <c r="J111" s="268">
        <v>228800</v>
      </c>
      <c r="K111" s="329">
        <f>J111*1.2</f>
        <v>274560</v>
      </c>
      <c r="L111" s="159"/>
      <c r="O111" s="29"/>
    </row>
    <row r="112" spans="1:12" s="33" customFormat="1" ht="22.5" customHeight="1">
      <c r="A112" s="314" t="s">
        <v>187</v>
      </c>
      <c r="B112" s="291" t="s">
        <v>283</v>
      </c>
      <c r="C112" s="285" t="s">
        <v>187</v>
      </c>
      <c r="D112" s="292" t="s">
        <v>184</v>
      </c>
      <c r="E112" s="291" t="s">
        <v>46</v>
      </c>
      <c r="F112" s="291" t="s">
        <v>185</v>
      </c>
      <c r="G112" s="292" t="s">
        <v>7</v>
      </c>
      <c r="H112" s="601" t="s">
        <v>236</v>
      </c>
      <c r="I112" s="424"/>
      <c r="J112" s="224">
        <v>338950</v>
      </c>
      <c r="K112" s="278">
        <f>J112*1.2</f>
        <v>406740</v>
      </c>
      <c r="L112" s="166"/>
    </row>
    <row r="113" spans="1:15" ht="22.5" customHeight="1" thickBot="1">
      <c r="A113" s="209" t="s">
        <v>266</v>
      </c>
      <c r="B113" s="210" t="s">
        <v>284</v>
      </c>
      <c r="C113" s="211" t="s">
        <v>266</v>
      </c>
      <c r="D113" s="212" t="s">
        <v>184</v>
      </c>
      <c r="E113" s="210" t="s">
        <v>46</v>
      </c>
      <c r="F113" s="210" t="s">
        <v>185</v>
      </c>
      <c r="G113" s="212" t="s">
        <v>7</v>
      </c>
      <c r="H113" s="644" t="s">
        <v>236</v>
      </c>
      <c r="I113" s="645"/>
      <c r="J113" s="269" t="s">
        <v>460</v>
      </c>
      <c r="K113" s="330" t="s">
        <v>460</v>
      </c>
      <c r="L113" s="159"/>
      <c r="O113" s="29"/>
    </row>
    <row r="114" spans="1:15" ht="30" customHeight="1" thickBot="1">
      <c r="A114" s="185"/>
      <c r="B114" s="185"/>
      <c r="C114" s="185"/>
      <c r="D114" s="185"/>
      <c r="E114" s="185"/>
      <c r="F114" s="185"/>
      <c r="G114" s="185"/>
      <c r="H114" s="185"/>
      <c r="I114" s="185"/>
      <c r="J114" s="493" t="s">
        <v>461</v>
      </c>
      <c r="K114" s="493"/>
      <c r="L114" s="159"/>
      <c r="O114" s="29"/>
    </row>
    <row r="115" spans="1:15" ht="19.5" customHeight="1">
      <c r="A115" s="494" t="s">
        <v>289</v>
      </c>
      <c r="B115" s="495"/>
      <c r="C115" s="495"/>
      <c r="D115" s="495"/>
      <c r="E115" s="495"/>
      <c r="F115" s="495"/>
      <c r="G115" s="495"/>
      <c r="H115" s="495"/>
      <c r="I115" s="495"/>
      <c r="J115" s="495"/>
      <c r="K115" s="496"/>
      <c r="L115" s="159"/>
      <c r="O115" s="29"/>
    </row>
    <row r="116" spans="1:15" ht="67.5" customHeight="1">
      <c r="A116" s="122" t="s">
        <v>1</v>
      </c>
      <c r="B116" s="288" t="s">
        <v>165</v>
      </c>
      <c r="C116" s="125" t="s">
        <v>3</v>
      </c>
      <c r="D116" s="288" t="s">
        <v>75</v>
      </c>
      <c r="E116" s="288" t="s">
        <v>2</v>
      </c>
      <c r="F116" s="288" t="s">
        <v>405</v>
      </c>
      <c r="G116" s="288" t="s">
        <v>4</v>
      </c>
      <c r="H116" s="288" t="s">
        <v>452</v>
      </c>
      <c r="I116" s="288" t="s">
        <v>453</v>
      </c>
      <c r="J116" s="288" t="s">
        <v>404</v>
      </c>
      <c r="K116" s="138" t="s">
        <v>190</v>
      </c>
      <c r="L116" s="159"/>
      <c r="O116" s="29"/>
    </row>
    <row r="117" spans="1:15" ht="21.75" customHeight="1">
      <c r="A117" s="187" t="s">
        <v>161</v>
      </c>
      <c r="B117" s="302" t="s">
        <v>45</v>
      </c>
      <c r="C117" s="312" t="s">
        <v>141</v>
      </c>
      <c r="D117" s="303">
        <v>20</v>
      </c>
      <c r="E117" s="442" t="s">
        <v>6</v>
      </c>
      <c r="F117" s="270">
        <f>G117/1.2</f>
        <v>141700</v>
      </c>
      <c r="G117" s="126">
        <v>170040</v>
      </c>
      <c r="H117" s="171">
        <f>N117/1.18</f>
        <v>50850</v>
      </c>
      <c r="I117" s="126">
        <f>H117*1.2</f>
        <v>61020</v>
      </c>
      <c r="J117" s="149">
        <f>O117/1.18</f>
        <v>1800</v>
      </c>
      <c r="K117" s="336">
        <f>J117*1.2</f>
        <v>2160</v>
      </c>
      <c r="L117" s="159"/>
      <c r="M117" s="126">
        <v>159182</v>
      </c>
      <c r="N117" s="171">
        <v>60003</v>
      </c>
      <c r="O117" s="149">
        <v>2124</v>
      </c>
    </row>
    <row r="118" spans="1:15" ht="21.75" customHeight="1">
      <c r="A118" s="313" t="s">
        <v>76</v>
      </c>
      <c r="B118" s="295">
        <v>15</v>
      </c>
      <c r="C118" s="312" t="s">
        <v>142</v>
      </c>
      <c r="D118" s="303">
        <v>30</v>
      </c>
      <c r="E118" s="437"/>
      <c r="F118" s="270">
        <f>G118/1.2</f>
        <v>151600</v>
      </c>
      <c r="G118" s="126">
        <v>181920</v>
      </c>
      <c r="H118" s="171">
        <f aca="true" t="shared" si="8" ref="H118:H129">N118/1.18</f>
        <v>55100</v>
      </c>
      <c r="I118" s="126">
        <f aca="true" t="shared" si="9" ref="I118:I129">H118*1.2</f>
        <v>66120</v>
      </c>
      <c r="J118" s="149">
        <f aca="true" t="shared" si="10" ref="J118:J130">O118/1.18</f>
        <v>1800</v>
      </c>
      <c r="K118" s="336">
        <f aca="true" t="shared" si="11" ref="K118:K130">J118*1.2</f>
        <v>2160</v>
      </c>
      <c r="L118" s="159"/>
      <c r="M118" s="126">
        <v>172988</v>
      </c>
      <c r="N118" s="171">
        <v>65018</v>
      </c>
      <c r="O118" s="149">
        <v>2124</v>
      </c>
    </row>
    <row r="119" spans="1:15" s="33" customFormat="1" ht="21.75" customHeight="1">
      <c r="A119" s="314" t="s">
        <v>77</v>
      </c>
      <c r="B119" s="487">
        <v>20</v>
      </c>
      <c r="C119" s="164" t="s">
        <v>143</v>
      </c>
      <c r="D119" s="487">
        <v>40</v>
      </c>
      <c r="E119" s="285" t="s">
        <v>6</v>
      </c>
      <c r="F119" s="271">
        <f>G119/1.2</f>
        <v>175000</v>
      </c>
      <c r="G119" s="127">
        <v>210000</v>
      </c>
      <c r="H119" s="148">
        <f t="shared" si="8"/>
        <v>59350</v>
      </c>
      <c r="I119" s="127">
        <f t="shared" si="9"/>
        <v>71220</v>
      </c>
      <c r="J119" s="165">
        <f t="shared" si="10"/>
        <v>1800</v>
      </c>
      <c r="K119" s="337">
        <f t="shared" si="11"/>
        <v>2160</v>
      </c>
      <c r="L119" s="166"/>
      <c r="M119" s="189">
        <v>195703</v>
      </c>
      <c r="N119" s="190">
        <v>70033</v>
      </c>
      <c r="O119" s="165">
        <v>2124</v>
      </c>
    </row>
    <row r="120" spans="1:15" s="33" customFormat="1" ht="21.75" customHeight="1">
      <c r="A120" s="314" t="s">
        <v>208</v>
      </c>
      <c r="B120" s="407"/>
      <c r="C120" s="285" t="s">
        <v>209</v>
      </c>
      <c r="D120" s="407"/>
      <c r="E120" s="285" t="s">
        <v>12</v>
      </c>
      <c r="F120" s="271">
        <f>G120/1.2</f>
        <v>196770</v>
      </c>
      <c r="G120" s="127">
        <v>236124</v>
      </c>
      <c r="H120" s="148" t="s">
        <v>8</v>
      </c>
      <c r="I120" s="127" t="s">
        <v>8</v>
      </c>
      <c r="J120" s="165">
        <f t="shared" si="10"/>
        <v>21900</v>
      </c>
      <c r="K120" s="337">
        <f t="shared" si="11"/>
        <v>26280</v>
      </c>
      <c r="L120" s="166"/>
      <c r="M120" s="189">
        <v>214996</v>
      </c>
      <c r="N120" s="190" t="s">
        <v>8</v>
      </c>
      <c r="O120" s="165">
        <v>25842</v>
      </c>
    </row>
    <row r="121" spans="1:15" s="33" customFormat="1" ht="21.75" customHeight="1">
      <c r="A121" s="313" t="s">
        <v>78</v>
      </c>
      <c r="B121" s="395" t="s">
        <v>51</v>
      </c>
      <c r="C121" s="312" t="s">
        <v>144</v>
      </c>
      <c r="D121" s="453">
        <v>50</v>
      </c>
      <c r="E121" s="294" t="s">
        <v>6</v>
      </c>
      <c r="F121" s="270">
        <f aca="true" t="shared" si="12" ref="F121:F131">M121/1.18</f>
        <v>195200</v>
      </c>
      <c r="G121" s="126">
        <v>234240</v>
      </c>
      <c r="H121" s="171">
        <f t="shared" si="8"/>
        <v>63600</v>
      </c>
      <c r="I121" s="126">
        <f t="shared" si="9"/>
        <v>76320</v>
      </c>
      <c r="J121" s="149">
        <f t="shared" si="10"/>
        <v>2300</v>
      </c>
      <c r="K121" s="336">
        <f t="shared" si="11"/>
        <v>2760</v>
      </c>
      <c r="L121" s="166"/>
      <c r="M121" s="126">
        <v>230336</v>
      </c>
      <c r="N121" s="171">
        <v>75048</v>
      </c>
      <c r="O121" s="149">
        <v>2714</v>
      </c>
    </row>
    <row r="122" spans="1:15" s="33" customFormat="1" ht="21.75" customHeight="1">
      <c r="A122" s="313" t="s">
        <v>79</v>
      </c>
      <c r="B122" s="490"/>
      <c r="C122" s="312" t="s">
        <v>145</v>
      </c>
      <c r="D122" s="453"/>
      <c r="E122" s="294" t="s">
        <v>12</v>
      </c>
      <c r="F122" s="270">
        <f>G122/1.2</f>
        <v>237500</v>
      </c>
      <c r="G122" s="126">
        <v>285000</v>
      </c>
      <c r="H122" s="171" t="s">
        <v>8</v>
      </c>
      <c r="I122" s="126" t="s">
        <v>8</v>
      </c>
      <c r="J122" s="149">
        <f t="shared" si="10"/>
        <v>22900</v>
      </c>
      <c r="K122" s="336">
        <f t="shared" si="11"/>
        <v>27480</v>
      </c>
      <c r="L122" s="166"/>
      <c r="M122" s="126">
        <v>260013</v>
      </c>
      <c r="N122" s="171" t="s">
        <v>8</v>
      </c>
      <c r="O122" s="149">
        <v>27022</v>
      </c>
    </row>
    <row r="123" spans="1:15" s="33" customFormat="1" ht="21.75" customHeight="1">
      <c r="A123" s="314" t="s">
        <v>80</v>
      </c>
      <c r="B123" s="488" t="s">
        <v>19</v>
      </c>
      <c r="C123" s="164" t="s">
        <v>146</v>
      </c>
      <c r="D123" s="497">
        <v>60</v>
      </c>
      <c r="E123" s="292" t="s">
        <v>6</v>
      </c>
      <c r="F123" s="271">
        <f t="shared" si="12"/>
        <v>220350</v>
      </c>
      <c r="G123" s="127">
        <v>264420</v>
      </c>
      <c r="H123" s="148">
        <f t="shared" si="8"/>
        <v>67800</v>
      </c>
      <c r="I123" s="127">
        <f t="shared" si="9"/>
        <v>81360</v>
      </c>
      <c r="J123" s="165">
        <f t="shared" si="10"/>
        <v>2300</v>
      </c>
      <c r="K123" s="337">
        <f t="shared" si="11"/>
        <v>2760</v>
      </c>
      <c r="L123" s="166"/>
      <c r="M123" s="127">
        <v>260013</v>
      </c>
      <c r="N123" s="148">
        <v>80004</v>
      </c>
      <c r="O123" s="165">
        <v>2714</v>
      </c>
    </row>
    <row r="124" spans="1:15" s="33" customFormat="1" ht="21.75" customHeight="1">
      <c r="A124" s="314" t="s">
        <v>81</v>
      </c>
      <c r="B124" s="489"/>
      <c r="C124" s="164" t="s">
        <v>147</v>
      </c>
      <c r="D124" s="497"/>
      <c r="E124" s="292" t="s">
        <v>12</v>
      </c>
      <c r="F124" s="271">
        <f>G124/1.2</f>
        <v>266660</v>
      </c>
      <c r="G124" s="127">
        <v>319992</v>
      </c>
      <c r="H124" s="148" t="s">
        <v>8</v>
      </c>
      <c r="I124" s="127" t="s">
        <v>8</v>
      </c>
      <c r="J124" s="165">
        <f t="shared" si="10"/>
        <v>22900</v>
      </c>
      <c r="K124" s="337">
        <f t="shared" si="11"/>
        <v>27480</v>
      </c>
      <c r="L124" s="166"/>
      <c r="M124" s="127">
        <v>290044</v>
      </c>
      <c r="N124" s="148" t="s">
        <v>8</v>
      </c>
      <c r="O124" s="165">
        <v>27022</v>
      </c>
    </row>
    <row r="125" spans="1:15" s="33" customFormat="1" ht="21.75" customHeight="1">
      <c r="A125" s="187" t="s">
        <v>155</v>
      </c>
      <c r="B125" s="602" t="s">
        <v>22</v>
      </c>
      <c r="C125" s="312" t="s">
        <v>157</v>
      </c>
      <c r="D125" s="442">
        <v>80</v>
      </c>
      <c r="E125" s="294" t="s">
        <v>6</v>
      </c>
      <c r="F125" s="270">
        <f t="shared" si="12"/>
        <v>299150</v>
      </c>
      <c r="G125" s="126">
        <f>F125*1.2</f>
        <v>358980</v>
      </c>
      <c r="H125" s="171">
        <f t="shared" si="8"/>
        <v>76300</v>
      </c>
      <c r="I125" s="126">
        <f t="shared" si="9"/>
        <v>91560</v>
      </c>
      <c r="J125" s="149">
        <f t="shared" si="10"/>
        <v>2500</v>
      </c>
      <c r="K125" s="336">
        <f t="shared" si="11"/>
        <v>3000</v>
      </c>
      <c r="L125" s="166"/>
      <c r="M125" s="188">
        <v>352997</v>
      </c>
      <c r="N125" s="234">
        <v>90034</v>
      </c>
      <c r="O125" s="149">
        <v>2950</v>
      </c>
    </row>
    <row r="126" spans="1:15" s="33" customFormat="1" ht="21.75" customHeight="1">
      <c r="A126" s="187" t="s">
        <v>156</v>
      </c>
      <c r="B126" s="437"/>
      <c r="C126" s="312" t="s">
        <v>158</v>
      </c>
      <c r="D126" s="437"/>
      <c r="E126" s="294" t="s">
        <v>12</v>
      </c>
      <c r="F126" s="270">
        <f>G126/1.2</f>
        <v>350000</v>
      </c>
      <c r="G126" s="126">
        <v>420000</v>
      </c>
      <c r="H126" s="171" t="s">
        <v>8</v>
      </c>
      <c r="I126" s="126" t="s">
        <v>8</v>
      </c>
      <c r="J126" s="149">
        <f t="shared" si="10"/>
        <v>23100</v>
      </c>
      <c r="K126" s="336">
        <f t="shared" si="11"/>
        <v>27720</v>
      </c>
      <c r="L126" s="166"/>
      <c r="M126" s="188">
        <v>388987</v>
      </c>
      <c r="N126" s="234" t="s">
        <v>8</v>
      </c>
      <c r="O126" s="149">
        <v>27258</v>
      </c>
    </row>
    <row r="127" spans="1:15" s="33" customFormat="1" ht="21.75" customHeight="1">
      <c r="A127" s="314" t="s">
        <v>82</v>
      </c>
      <c r="B127" s="488" t="s">
        <v>57</v>
      </c>
      <c r="C127" s="164" t="s">
        <v>148</v>
      </c>
      <c r="D127" s="497">
        <v>100</v>
      </c>
      <c r="E127" s="292" t="s">
        <v>6</v>
      </c>
      <c r="F127" s="271">
        <f t="shared" si="12"/>
        <v>372900</v>
      </c>
      <c r="G127" s="127">
        <f>F127*1.2</f>
        <v>447480</v>
      </c>
      <c r="H127" s="148">
        <f t="shared" si="8"/>
        <v>84750</v>
      </c>
      <c r="I127" s="127">
        <f t="shared" si="9"/>
        <v>101700</v>
      </c>
      <c r="J127" s="165">
        <f t="shared" si="10"/>
        <v>2500</v>
      </c>
      <c r="K127" s="337">
        <f t="shared" si="11"/>
        <v>3000</v>
      </c>
      <c r="L127" s="166"/>
      <c r="M127" s="127">
        <v>440022</v>
      </c>
      <c r="N127" s="148">
        <v>100005</v>
      </c>
      <c r="O127" s="165">
        <v>2950</v>
      </c>
    </row>
    <row r="128" spans="1:15" s="33" customFormat="1" ht="21.75" customHeight="1">
      <c r="A128" s="314" t="s">
        <v>83</v>
      </c>
      <c r="B128" s="489"/>
      <c r="C128" s="164" t="s">
        <v>149</v>
      </c>
      <c r="D128" s="497"/>
      <c r="E128" s="292" t="s">
        <v>12</v>
      </c>
      <c r="F128" s="271">
        <f>G128/1.2</f>
        <v>416000</v>
      </c>
      <c r="G128" s="127">
        <v>499200</v>
      </c>
      <c r="H128" s="148" t="s">
        <v>8</v>
      </c>
      <c r="I128" s="127" t="s">
        <v>8</v>
      </c>
      <c r="J128" s="165">
        <f t="shared" si="10"/>
        <v>23100</v>
      </c>
      <c r="K128" s="337">
        <f t="shared" si="11"/>
        <v>27720</v>
      </c>
      <c r="L128" s="166"/>
      <c r="M128" s="127">
        <v>480024</v>
      </c>
      <c r="N128" s="148" t="s">
        <v>8</v>
      </c>
      <c r="O128" s="165">
        <v>27258</v>
      </c>
    </row>
    <row r="129" spans="1:15" s="35" customFormat="1" ht="21.75" customHeight="1">
      <c r="A129" s="313" t="s">
        <v>221</v>
      </c>
      <c r="B129" s="395" t="s">
        <v>222</v>
      </c>
      <c r="C129" s="303" t="s">
        <v>223</v>
      </c>
      <c r="D129" s="453">
        <v>150</v>
      </c>
      <c r="E129" s="294" t="s">
        <v>6</v>
      </c>
      <c r="F129" s="270">
        <f t="shared" si="12"/>
        <v>474550</v>
      </c>
      <c r="G129" s="126">
        <f>F129*1.2</f>
        <v>569460</v>
      </c>
      <c r="H129" s="171">
        <f t="shared" si="8"/>
        <v>101700</v>
      </c>
      <c r="I129" s="126">
        <f t="shared" si="9"/>
        <v>122040</v>
      </c>
      <c r="J129" s="149">
        <v>3000</v>
      </c>
      <c r="K129" s="336">
        <v>3600</v>
      </c>
      <c r="L129" s="167"/>
      <c r="M129" s="126">
        <v>559969</v>
      </c>
      <c r="N129" s="171">
        <v>120006</v>
      </c>
      <c r="O129" s="146" t="s">
        <v>402</v>
      </c>
    </row>
    <row r="130" spans="1:15" s="33" customFormat="1" ht="20.25" customHeight="1">
      <c r="A130" s="313" t="s">
        <v>220</v>
      </c>
      <c r="B130" s="490"/>
      <c r="C130" s="303" t="s">
        <v>224</v>
      </c>
      <c r="D130" s="453"/>
      <c r="E130" s="294" t="s">
        <v>12</v>
      </c>
      <c r="F130" s="270">
        <f t="shared" si="12"/>
        <v>508450</v>
      </c>
      <c r="G130" s="126">
        <f>F130*1.2</f>
        <v>610140</v>
      </c>
      <c r="H130" s="171" t="s">
        <v>8</v>
      </c>
      <c r="I130" s="226" t="s">
        <v>8</v>
      </c>
      <c r="J130" s="149">
        <f t="shared" si="10"/>
        <v>32200</v>
      </c>
      <c r="K130" s="336">
        <f t="shared" si="11"/>
        <v>38640</v>
      </c>
      <c r="L130" s="166"/>
      <c r="M130" s="126">
        <v>599971</v>
      </c>
      <c r="O130" s="146">
        <v>37996</v>
      </c>
    </row>
    <row r="131" spans="1:13" s="33" customFormat="1" ht="21.75" customHeight="1" thickBot="1">
      <c r="A131" s="191" t="s">
        <v>198</v>
      </c>
      <c r="B131" s="173" t="s">
        <v>28</v>
      </c>
      <c r="C131" s="192" t="s">
        <v>9</v>
      </c>
      <c r="D131" s="174">
        <v>200</v>
      </c>
      <c r="E131" s="235" t="s">
        <v>12</v>
      </c>
      <c r="F131" s="331">
        <f t="shared" si="12"/>
        <v>745800</v>
      </c>
      <c r="G131" s="175">
        <f>F131*1.2</f>
        <v>894960</v>
      </c>
      <c r="H131" s="158" t="s">
        <v>8</v>
      </c>
      <c r="I131" s="193" t="s">
        <v>9</v>
      </c>
      <c r="J131" s="193" t="s">
        <v>9</v>
      </c>
      <c r="K131" s="194" t="s">
        <v>9</v>
      </c>
      <c r="L131" s="166"/>
      <c r="M131" s="175">
        <v>880044</v>
      </c>
    </row>
    <row r="132" spans="1:15" ht="75.75" customHeight="1">
      <c r="A132" s="647" t="s">
        <v>454</v>
      </c>
      <c r="B132" s="648"/>
      <c r="C132" s="648"/>
      <c r="D132" s="648"/>
      <c r="E132" s="648"/>
      <c r="F132" s="648"/>
      <c r="G132" s="648"/>
      <c r="H132" s="648"/>
      <c r="I132" s="648"/>
      <c r="J132" s="648"/>
      <c r="K132" s="648"/>
      <c r="L132" s="159"/>
      <c r="M132" s="10"/>
      <c r="O132" s="29"/>
    </row>
    <row r="133" spans="1:15" ht="9.75" customHeight="1">
      <c r="A133" s="128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59"/>
      <c r="M133" s="10"/>
      <c r="O133" s="29"/>
    </row>
    <row r="134" spans="1:15" ht="20.25" customHeight="1">
      <c r="A134" s="456" t="s">
        <v>226</v>
      </c>
      <c r="B134" s="457"/>
      <c r="C134" s="457"/>
      <c r="D134" s="457"/>
      <c r="E134" s="457"/>
      <c r="F134" s="457"/>
      <c r="G134" s="457"/>
      <c r="H134" s="457"/>
      <c r="I134" s="457"/>
      <c r="J134" s="457"/>
      <c r="K134" s="458"/>
      <c r="L134" s="159"/>
      <c r="M134" s="10"/>
      <c r="O134" s="29"/>
    </row>
    <row r="135" spans="1:15" ht="61.5" customHeight="1">
      <c r="A135" s="599" t="s">
        <v>1</v>
      </c>
      <c r="B135" s="412"/>
      <c r="C135" s="289" t="s">
        <v>3</v>
      </c>
      <c r="D135" s="297" t="s">
        <v>165</v>
      </c>
      <c r="E135" s="289" t="s">
        <v>2</v>
      </c>
      <c r="F135" s="289" t="s">
        <v>29</v>
      </c>
      <c r="G135" s="297" t="s">
        <v>462</v>
      </c>
      <c r="H135" s="288" t="s">
        <v>405</v>
      </c>
      <c r="I135" s="288" t="s">
        <v>4</v>
      </c>
      <c r="J135" s="288" t="s">
        <v>404</v>
      </c>
      <c r="K135" s="138" t="s">
        <v>190</v>
      </c>
      <c r="L135" s="159"/>
      <c r="M135" s="10"/>
      <c r="O135" s="29"/>
    </row>
    <row r="136" spans="1:15" ht="54.75" customHeight="1">
      <c r="A136" s="393" t="s">
        <v>260</v>
      </c>
      <c r="B136" s="394"/>
      <c r="C136" s="105" t="s">
        <v>239</v>
      </c>
      <c r="D136" s="318" t="s">
        <v>227</v>
      </c>
      <c r="E136" s="231" t="s">
        <v>6</v>
      </c>
      <c r="F136" s="311" t="s">
        <v>31</v>
      </c>
      <c r="G136" s="311" t="s">
        <v>13</v>
      </c>
      <c r="H136" s="274">
        <f>I136/1.2</f>
        <v>300000</v>
      </c>
      <c r="I136" s="244">
        <v>360000</v>
      </c>
      <c r="J136" s="246">
        <v>2000</v>
      </c>
      <c r="K136" s="163">
        <f>J136*1.2</f>
        <v>2400</v>
      </c>
      <c r="L136" s="159"/>
      <c r="M136" s="10"/>
      <c r="O136" s="29"/>
    </row>
    <row r="137" spans="1:15" ht="54.75" customHeight="1">
      <c r="A137" s="393" t="s">
        <v>303</v>
      </c>
      <c r="B137" s="394"/>
      <c r="C137" s="105" t="s">
        <v>304</v>
      </c>
      <c r="D137" s="380" t="s">
        <v>227</v>
      </c>
      <c r="E137" s="231" t="s">
        <v>12</v>
      </c>
      <c r="F137" s="378" t="s">
        <v>31</v>
      </c>
      <c r="G137" s="378" t="s">
        <v>13</v>
      </c>
      <c r="H137" s="274">
        <f>I137/1.2</f>
        <v>333400</v>
      </c>
      <c r="I137" s="244">
        <v>400080</v>
      </c>
      <c r="J137" s="147">
        <v>22850</v>
      </c>
      <c r="K137" s="163">
        <f>J137*1.2</f>
        <v>27420</v>
      </c>
      <c r="L137" s="159"/>
      <c r="M137" s="10"/>
      <c r="O137" s="29"/>
    </row>
    <row r="138" spans="1:15" ht="54" customHeight="1" thickBot="1">
      <c r="A138" s="642" t="s">
        <v>463</v>
      </c>
      <c r="B138" s="643"/>
      <c r="C138" s="228" t="s">
        <v>458</v>
      </c>
      <c r="D138" s="229" t="s">
        <v>459</v>
      </c>
      <c r="E138" s="230" t="s">
        <v>6</v>
      </c>
      <c r="F138" s="301" t="s">
        <v>31</v>
      </c>
      <c r="G138" s="301" t="s">
        <v>13</v>
      </c>
      <c r="H138" s="384">
        <f>I138/1.2</f>
        <v>250000</v>
      </c>
      <c r="I138" s="245">
        <v>300000</v>
      </c>
      <c r="J138" s="193" t="s">
        <v>9</v>
      </c>
      <c r="K138" s="194" t="s">
        <v>9</v>
      </c>
      <c r="L138" s="159"/>
      <c r="M138" s="10"/>
      <c r="O138" s="29"/>
    </row>
    <row r="139" spans="1:15" ht="9" customHeight="1">
      <c r="A139" s="98"/>
      <c r="B139" s="100"/>
      <c r="C139" s="100"/>
      <c r="D139" s="38"/>
      <c r="E139" s="197"/>
      <c r="F139" s="39"/>
      <c r="G139" s="39"/>
      <c r="H139" s="198"/>
      <c r="I139" s="41"/>
      <c r="J139" s="41"/>
      <c r="K139" s="41"/>
      <c r="L139" s="159"/>
      <c r="M139" s="10"/>
      <c r="O139" s="29"/>
    </row>
    <row r="140" spans="1:15" ht="19.5" customHeight="1">
      <c r="A140" s="428" t="s">
        <v>440</v>
      </c>
      <c r="B140" s="429"/>
      <c r="C140" s="429"/>
      <c r="D140" s="429"/>
      <c r="E140" s="429"/>
      <c r="F140" s="429"/>
      <c r="G140" s="429"/>
      <c r="H140" s="429"/>
      <c r="I140" s="429"/>
      <c r="J140" s="429"/>
      <c r="K140" s="430"/>
      <c r="L140" s="159"/>
      <c r="M140" s="10"/>
      <c r="O140" s="29"/>
    </row>
    <row r="141" spans="1:15" ht="39.75" customHeight="1">
      <c r="A141" s="505" t="s">
        <v>1</v>
      </c>
      <c r="B141" s="506"/>
      <c r="C141" s="482" t="s">
        <v>3</v>
      </c>
      <c r="D141" s="409" t="s">
        <v>293</v>
      </c>
      <c r="E141" s="410"/>
      <c r="F141" s="412"/>
      <c r="G141" s="482" t="s">
        <v>29</v>
      </c>
      <c r="H141" s="498" t="s">
        <v>257</v>
      </c>
      <c r="I141" s="491" t="s">
        <v>265</v>
      </c>
      <c r="J141" s="482" t="s">
        <v>405</v>
      </c>
      <c r="K141" s="515" t="s">
        <v>4</v>
      </c>
      <c r="L141" s="159"/>
      <c r="M141" s="10"/>
      <c r="O141" s="29"/>
    </row>
    <row r="142" spans="1:15" ht="16.5" customHeight="1">
      <c r="A142" s="507"/>
      <c r="B142" s="422"/>
      <c r="C142" s="469"/>
      <c r="D142" s="499" t="s">
        <v>291</v>
      </c>
      <c r="E142" s="412"/>
      <c r="F142" s="289" t="s">
        <v>290</v>
      </c>
      <c r="G142" s="469"/>
      <c r="H142" s="469"/>
      <c r="I142" s="492"/>
      <c r="J142" s="469"/>
      <c r="K142" s="516"/>
      <c r="L142" s="159"/>
      <c r="M142" s="10"/>
      <c r="O142" s="29"/>
    </row>
    <row r="143" spans="1:15" s="35" customFormat="1" ht="24.75" customHeight="1">
      <c r="A143" s="402" t="s">
        <v>259</v>
      </c>
      <c r="B143" s="403"/>
      <c r="C143" s="362" t="s">
        <v>259</v>
      </c>
      <c r="D143" s="511" t="s">
        <v>292</v>
      </c>
      <c r="E143" s="512"/>
      <c r="F143" s="442" t="s">
        <v>294</v>
      </c>
      <c r="G143" s="442" t="s">
        <v>31</v>
      </c>
      <c r="H143" s="358" t="s">
        <v>8</v>
      </c>
      <c r="I143" s="459" t="s">
        <v>264</v>
      </c>
      <c r="J143" s="383">
        <f>K143/1.2</f>
        <v>174150</v>
      </c>
      <c r="K143" s="359">
        <v>208980</v>
      </c>
      <c r="L143" s="167"/>
      <c r="M143" s="36"/>
      <c r="O143" s="168"/>
    </row>
    <row r="144" spans="1:15" s="35" customFormat="1" ht="24.75" customHeight="1">
      <c r="A144" s="402" t="s">
        <v>258</v>
      </c>
      <c r="B144" s="517"/>
      <c r="C144" s="360" t="s">
        <v>305</v>
      </c>
      <c r="D144" s="513"/>
      <c r="E144" s="514"/>
      <c r="F144" s="455"/>
      <c r="G144" s="437"/>
      <c r="H144" s="344" t="s">
        <v>13</v>
      </c>
      <c r="I144" s="460"/>
      <c r="J144" s="383">
        <f>K144/1.2</f>
        <v>183500</v>
      </c>
      <c r="K144" s="336">
        <v>220200</v>
      </c>
      <c r="L144" s="167"/>
      <c r="M144" s="36"/>
      <c r="O144" s="168"/>
    </row>
    <row r="145" spans="1:15" ht="24.75" customHeight="1">
      <c r="A145" s="650" t="s">
        <v>407</v>
      </c>
      <c r="B145" s="651"/>
      <c r="C145" s="363" t="s">
        <v>407</v>
      </c>
      <c r="D145" s="508" t="s">
        <v>292</v>
      </c>
      <c r="E145" s="419"/>
      <c r="F145" s="464" t="s">
        <v>437</v>
      </c>
      <c r="G145" s="464" t="s">
        <v>31</v>
      </c>
      <c r="H145" s="272" t="s">
        <v>8</v>
      </c>
      <c r="I145" s="502" t="s">
        <v>409</v>
      </c>
      <c r="J145" s="385">
        <f>K145/1.2</f>
        <v>229100</v>
      </c>
      <c r="K145" s="338">
        <v>274920</v>
      </c>
      <c r="L145" s="159"/>
      <c r="M145" s="10"/>
      <c r="O145" s="29"/>
    </row>
    <row r="146" spans="1:15" ht="24.75" customHeight="1" thickBot="1">
      <c r="A146" s="480" t="s">
        <v>408</v>
      </c>
      <c r="B146" s="481"/>
      <c r="C146" s="227" t="s">
        <v>414</v>
      </c>
      <c r="D146" s="509"/>
      <c r="E146" s="510"/>
      <c r="F146" s="504"/>
      <c r="G146" s="401"/>
      <c r="H146" s="184" t="s">
        <v>13</v>
      </c>
      <c r="I146" s="503"/>
      <c r="J146" s="158">
        <f>K146/1.2</f>
        <v>241700</v>
      </c>
      <c r="K146" s="332">
        <v>290040</v>
      </c>
      <c r="L146" s="159"/>
      <c r="M146" s="10"/>
      <c r="O146" s="29"/>
    </row>
    <row r="147" spans="1:15" s="33" customFormat="1" ht="30.75" customHeight="1">
      <c r="A147" s="50"/>
      <c r="B147" s="51"/>
      <c r="C147" s="51"/>
      <c r="D147" s="120"/>
      <c r="E147" s="51"/>
      <c r="F147" s="53"/>
      <c r="G147" s="121"/>
      <c r="H147" s="54"/>
      <c r="I147" s="52"/>
      <c r="J147" s="462" t="s">
        <v>461</v>
      </c>
      <c r="K147" s="462"/>
      <c r="L147" s="159"/>
      <c r="M147" s="34"/>
      <c r="O147" s="29"/>
    </row>
    <row r="148" spans="1:15" ht="19.5" customHeight="1">
      <c r="A148" s="456" t="s">
        <v>250</v>
      </c>
      <c r="B148" s="457"/>
      <c r="C148" s="457"/>
      <c r="D148" s="457"/>
      <c r="E148" s="457"/>
      <c r="F148" s="457"/>
      <c r="G148" s="457"/>
      <c r="H148" s="457"/>
      <c r="I148" s="457"/>
      <c r="J148" s="457"/>
      <c r="K148" s="458"/>
      <c r="L148" s="159"/>
      <c r="O148" s="29"/>
    </row>
    <row r="149" spans="1:15" ht="55.5" customHeight="1">
      <c r="A149" s="66" t="s">
        <v>1</v>
      </c>
      <c r="B149" s="67" t="s">
        <v>84</v>
      </c>
      <c r="C149" s="204" t="s">
        <v>3</v>
      </c>
      <c r="D149" s="65" t="s">
        <v>431</v>
      </c>
      <c r="E149" s="65" t="s">
        <v>85</v>
      </c>
      <c r="F149" s="65" t="s">
        <v>2</v>
      </c>
      <c r="G149" s="232" t="s">
        <v>86</v>
      </c>
      <c r="H149" s="232" t="s">
        <v>399</v>
      </c>
      <c r="I149" s="232" t="s">
        <v>405</v>
      </c>
      <c r="J149" s="409" t="s">
        <v>4</v>
      </c>
      <c r="K149" s="518"/>
      <c r="L149" s="159"/>
      <c r="O149" s="29"/>
    </row>
    <row r="150" spans="1:15" s="35" customFormat="1" ht="24.75" customHeight="1">
      <c r="A150" s="202" t="s">
        <v>87</v>
      </c>
      <c r="B150" s="201">
        <v>1000</v>
      </c>
      <c r="C150" s="106" t="s">
        <v>88</v>
      </c>
      <c r="D150" s="459" t="s">
        <v>432</v>
      </c>
      <c r="E150" s="397">
        <v>180</v>
      </c>
      <c r="F150" s="453" t="s">
        <v>6</v>
      </c>
      <c r="G150" s="470" t="s">
        <v>298</v>
      </c>
      <c r="H150" s="468" t="s">
        <v>401</v>
      </c>
      <c r="I150" s="223">
        <f>M150/1.18</f>
        <v>97450</v>
      </c>
      <c r="J150" s="500">
        <f>I150*1.2</f>
        <v>116940</v>
      </c>
      <c r="K150" s="501"/>
      <c r="L150" s="167"/>
      <c r="M150" s="262">
        <v>114991</v>
      </c>
      <c r="O150" s="168"/>
    </row>
    <row r="151" spans="1:15" s="35" customFormat="1" ht="24.75" customHeight="1">
      <c r="A151" s="202" t="s">
        <v>89</v>
      </c>
      <c r="B151" s="201">
        <v>1200</v>
      </c>
      <c r="C151" s="106" t="s">
        <v>90</v>
      </c>
      <c r="D151" s="477"/>
      <c r="E151" s="397"/>
      <c r="F151" s="454"/>
      <c r="G151" s="470"/>
      <c r="H151" s="469"/>
      <c r="I151" s="223">
        <f>M151/1.18</f>
        <v>105900</v>
      </c>
      <c r="J151" s="500">
        <f>I151*1.2</f>
        <v>127080</v>
      </c>
      <c r="K151" s="501"/>
      <c r="L151" s="167"/>
      <c r="M151" s="262">
        <v>124962</v>
      </c>
      <c r="O151" s="168"/>
    </row>
    <row r="152" spans="1:13" s="33" customFormat="1" ht="24.75" customHeight="1">
      <c r="A152" s="205" t="s">
        <v>225</v>
      </c>
      <c r="B152" s="215">
        <v>1400</v>
      </c>
      <c r="C152" s="179" t="s">
        <v>333</v>
      </c>
      <c r="D152" s="478" t="s">
        <v>424</v>
      </c>
      <c r="E152" s="526">
        <v>300</v>
      </c>
      <c r="F152" s="471" t="s">
        <v>6</v>
      </c>
      <c r="G152" s="465" t="s">
        <v>299</v>
      </c>
      <c r="H152" s="474" t="s">
        <v>400</v>
      </c>
      <c r="I152" s="224">
        <f>M152/1.18</f>
        <v>207650</v>
      </c>
      <c r="J152" s="519">
        <f>I152*1.2</f>
        <v>249180</v>
      </c>
      <c r="K152" s="520"/>
      <c r="L152" s="166"/>
      <c r="M152" s="264">
        <v>245027</v>
      </c>
    </row>
    <row r="153" spans="1:13" s="33" customFormat="1" ht="24.75" customHeight="1">
      <c r="A153" s="205" t="s">
        <v>91</v>
      </c>
      <c r="B153" s="216">
        <v>1600</v>
      </c>
      <c r="C153" s="179" t="s">
        <v>334</v>
      </c>
      <c r="D153" s="479"/>
      <c r="E153" s="527"/>
      <c r="F153" s="472"/>
      <c r="G153" s="466"/>
      <c r="H153" s="475"/>
      <c r="I153" s="224">
        <f>J153/1.2</f>
        <v>250000</v>
      </c>
      <c r="J153" s="519">
        <v>300000</v>
      </c>
      <c r="K153" s="520"/>
      <c r="L153" s="166"/>
      <c r="M153" s="264">
        <v>266798</v>
      </c>
    </row>
    <row r="154" spans="1:13" s="33" customFormat="1" ht="24.75" customHeight="1" thickBot="1">
      <c r="A154" s="191" t="s">
        <v>92</v>
      </c>
      <c r="B154" s="217" t="s">
        <v>93</v>
      </c>
      <c r="C154" s="247" t="s">
        <v>335</v>
      </c>
      <c r="D154" s="401"/>
      <c r="E154" s="528"/>
      <c r="F154" s="473"/>
      <c r="G154" s="467"/>
      <c r="H154" s="476"/>
      <c r="I154" s="225">
        <f>M154/1.18</f>
        <v>277850</v>
      </c>
      <c r="J154" s="521">
        <f>I154*1.2</f>
        <v>333420</v>
      </c>
      <c r="K154" s="522"/>
      <c r="L154" s="166"/>
      <c r="M154" s="200">
        <v>327863</v>
      </c>
    </row>
    <row r="155" spans="1:15" s="57" customFormat="1" ht="19.5" customHeight="1">
      <c r="A155" s="456" t="s">
        <v>445</v>
      </c>
      <c r="B155" s="457"/>
      <c r="C155" s="457"/>
      <c r="D155" s="457"/>
      <c r="E155" s="457"/>
      <c r="F155" s="457"/>
      <c r="G155" s="457"/>
      <c r="H155" s="457"/>
      <c r="I155" s="457"/>
      <c r="J155" s="457"/>
      <c r="K155" s="458"/>
      <c r="L155" s="159"/>
      <c r="O155" s="29"/>
    </row>
    <row r="156" spans="1:16" ht="50.25" customHeight="1">
      <c r="A156" s="60" t="s">
        <v>1</v>
      </c>
      <c r="B156" s="61" t="s">
        <v>94</v>
      </c>
      <c r="C156" s="204" t="s">
        <v>3</v>
      </c>
      <c r="D156" s="42" t="s">
        <v>426</v>
      </c>
      <c r="E156" s="62" t="s">
        <v>137</v>
      </c>
      <c r="F156" s="42" t="s">
        <v>2</v>
      </c>
      <c r="G156" s="125" t="s">
        <v>138</v>
      </c>
      <c r="H156" s="232" t="s">
        <v>405</v>
      </c>
      <c r="I156" s="261" t="s">
        <v>4</v>
      </c>
      <c r="J156" s="261" t="s">
        <v>404</v>
      </c>
      <c r="K156" s="261" t="s">
        <v>190</v>
      </c>
      <c r="L156" s="159"/>
      <c r="O156" s="29"/>
      <c r="P156" s="261" t="s">
        <v>4</v>
      </c>
    </row>
    <row r="157" spans="1:16" s="35" customFormat="1" ht="25.5" customHeight="1">
      <c r="A157" s="349" t="s">
        <v>439</v>
      </c>
      <c r="B157" s="341">
        <v>1400</v>
      </c>
      <c r="C157" s="106" t="s">
        <v>413</v>
      </c>
      <c r="D157" s="340" t="s">
        <v>424</v>
      </c>
      <c r="E157" s="341">
        <v>240</v>
      </c>
      <c r="F157" s="341" t="s">
        <v>6</v>
      </c>
      <c r="G157" s="341" t="s">
        <v>197</v>
      </c>
      <c r="H157" s="171">
        <v>284000</v>
      </c>
      <c r="I157" s="126">
        <f>H157*1.2</f>
        <v>340800</v>
      </c>
      <c r="J157" s="350" t="s">
        <v>8</v>
      </c>
      <c r="K157" s="350" t="s">
        <v>8</v>
      </c>
      <c r="L157" s="167"/>
      <c r="O157" s="168"/>
      <c r="P157" s="351"/>
    </row>
    <row r="158" spans="1:16" s="33" customFormat="1" ht="24.75" customHeight="1">
      <c r="A158" s="102" t="s">
        <v>251</v>
      </c>
      <c r="B158" s="461">
        <v>1600</v>
      </c>
      <c r="C158" s="179" t="s">
        <v>336</v>
      </c>
      <c r="D158" s="404" t="s">
        <v>425</v>
      </c>
      <c r="E158" s="478">
        <v>414</v>
      </c>
      <c r="F158" s="343" t="s">
        <v>6</v>
      </c>
      <c r="G158" s="478" t="s">
        <v>197</v>
      </c>
      <c r="H158" s="148">
        <f aca="true" t="shared" si="13" ref="H158:H163">I158/1.2</f>
        <v>383400</v>
      </c>
      <c r="I158" s="127">
        <v>460080</v>
      </c>
      <c r="J158" s="148">
        <f>N158/1.18</f>
        <v>600</v>
      </c>
      <c r="K158" s="127">
        <f>J158*1.2</f>
        <v>720</v>
      </c>
      <c r="L158" s="166"/>
      <c r="M158" s="34"/>
      <c r="N158" s="148">
        <v>708</v>
      </c>
      <c r="P158" s="127">
        <v>428694</v>
      </c>
    </row>
    <row r="159" spans="1:16" s="33" customFormat="1" ht="24.75" customHeight="1">
      <c r="A159" s="102" t="s">
        <v>252</v>
      </c>
      <c r="B159" s="407"/>
      <c r="C159" s="248" t="s">
        <v>337</v>
      </c>
      <c r="D159" s="405"/>
      <c r="E159" s="407"/>
      <c r="F159" s="343" t="s">
        <v>12</v>
      </c>
      <c r="G159" s="407"/>
      <c r="H159" s="148">
        <f t="shared" si="13"/>
        <v>412500</v>
      </c>
      <c r="I159" s="127">
        <v>495000</v>
      </c>
      <c r="J159" s="148">
        <f aca="true" t="shared" si="14" ref="J159:J169">N159/1.18</f>
        <v>18200</v>
      </c>
      <c r="K159" s="127">
        <f aca="true" t="shared" si="15" ref="K159:K169">J159*1.2</f>
        <v>21840</v>
      </c>
      <c r="L159" s="166"/>
      <c r="M159" s="34"/>
      <c r="N159" s="148">
        <v>21476</v>
      </c>
      <c r="P159" s="127">
        <v>449993</v>
      </c>
    </row>
    <row r="160" spans="1:16" s="35" customFormat="1" ht="24.75" customHeight="1">
      <c r="A160" s="103" t="s">
        <v>253</v>
      </c>
      <c r="B160" s="463" t="s">
        <v>95</v>
      </c>
      <c r="C160" s="180" t="s">
        <v>338</v>
      </c>
      <c r="D160" s="451" t="s">
        <v>425</v>
      </c>
      <c r="E160" s="442">
        <v>414</v>
      </c>
      <c r="F160" s="339" t="s">
        <v>6</v>
      </c>
      <c r="G160" s="436" t="s">
        <v>197</v>
      </c>
      <c r="H160" s="171">
        <f t="shared" si="13"/>
        <v>400000</v>
      </c>
      <c r="I160" s="126">
        <v>480000</v>
      </c>
      <c r="J160" s="171">
        <f t="shared" si="14"/>
        <v>600</v>
      </c>
      <c r="K160" s="126">
        <f t="shared" si="15"/>
        <v>720</v>
      </c>
      <c r="L160" s="167"/>
      <c r="M160" s="36"/>
      <c r="N160" s="171">
        <v>708</v>
      </c>
      <c r="O160" s="168"/>
      <c r="P160" s="126">
        <v>461026</v>
      </c>
    </row>
    <row r="161" spans="1:16" s="35" customFormat="1" ht="24.75" customHeight="1">
      <c r="A161" s="103" t="s">
        <v>254</v>
      </c>
      <c r="B161" s="437"/>
      <c r="C161" s="250" t="s">
        <v>339</v>
      </c>
      <c r="D161" s="452"/>
      <c r="E161" s="437"/>
      <c r="F161" s="339" t="s">
        <v>12</v>
      </c>
      <c r="G161" s="437"/>
      <c r="H161" s="171">
        <f t="shared" si="13"/>
        <v>429200</v>
      </c>
      <c r="I161" s="126">
        <v>515040</v>
      </c>
      <c r="J161" s="171">
        <f t="shared" si="14"/>
        <v>18200</v>
      </c>
      <c r="K161" s="126">
        <f t="shared" si="15"/>
        <v>21840</v>
      </c>
      <c r="L161" s="167"/>
      <c r="M161" s="36"/>
      <c r="N161" s="171">
        <v>21476</v>
      </c>
      <c r="O161" s="168"/>
      <c r="P161" s="126">
        <v>490998</v>
      </c>
    </row>
    <row r="162" spans="1:16" s="33" customFormat="1" ht="24.75" customHeight="1">
      <c r="A162" s="102" t="s">
        <v>201</v>
      </c>
      <c r="B162" s="406" t="s">
        <v>93</v>
      </c>
      <c r="C162" s="251" t="s">
        <v>340</v>
      </c>
      <c r="D162" s="404" t="s">
        <v>427</v>
      </c>
      <c r="E162" s="478">
        <v>514</v>
      </c>
      <c r="F162" s="342" t="s">
        <v>6</v>
      </c>
      <c r="G162" s="465" t="s">
        <v>197</v>
      </c>
      <c r="H162" s="148">
        <f t="shared" si="13"/>
        <v>475000</v>
      </c>
      <c r="I162" s="127">
        <v>570000</v>
      </c>
      <c r="J162" s="148">
        <f t="shared" si="14"/>
        <v>1500</v>
      </c>
      <c r="K162" s="127">
        <f t="shared" si="15"/>
        <v>1800</v>
      </c>
      <c r="M162" s="34"/>
      <c r="N162" s="186">
        <v>1770</v>
      </c>
      <c r="P162" s="127">
        <v>525041</v>
      </c>
    </row>
    <row r="163" spans="1:16" s="33" customFormat="1" ht="24.75" customHeight="1">
      <c r="A163" s="102" t="s">
        <v>202</v>
      </c>
      <c r="B163" s="407"/>
      <c r="C163" s="248" t="s">
        <v>341</v>
      </c>
      <c r="D163" s="405"/>
      <c r="E163" s="407"/>
      <c r="F163" s="342" t="s">
        <v>12</v>
      </c>
      <c r="G163" s="407"/>
      <c r="H163" s="148">
        <f t="shared" si="13"/>
        <v>508350</v>
      </c>
      <c r="I163" s="127">
        <v>610020</v>
      </c>
      <c r="J163" s="148">
        <f t="shared" si="14"/>
        <v>20900</v>
      </c>
      <c r="K163" s="127">
        <f t="shared" si="15"/>
        <v>25080</v>
      </c>
      <c r="M163" s="34"/>
      <c r="N163" s="186">
        <v>24662</v>
      </c>
      <c r="P163" s="127">
        <v>554954</v>
      </c>
    </row>
    <row r="164" spans="1:16" s="35" customFormat="1" ht="24.75" customHeight="1">
      <c r="A164" s="103" t="s">
        <v>300</v>
      </c>
      <c r="B164" s="463" t="s">
        <v>96</v>
      </c>
      <c r="C164" s="249" t="s">
        <v>342</v>
      </c>
      <c r="D164" s="451" t="s">
        <v>425</v>
      </c>
      <c r="E164" s="442">
        <v>414</v>
      </c>
      <c r="F164" s="339" t="s">
        <v>6</v>
      </c>
      <c r="G164" s="436" t="s">
        <v>197</v>
      </c>
      <c r="H164" s="171">
        <f>I164/1.2</f>
        <v>475000</v>
      </c>
      <c r="I164" s="126">
        <v>570000</v>
      </c>
      <c r="J164" s="171">
        <f t="shared" si="14"/>
        <v>600</v>
      </c>
      <c r="K164" s="126">
        <f t="shared" si="15"/>
        <v>720</v>
      </c>
      <c r="M164" s="36"/>
      <c r="N164" s="146">
        <v>708</v>
      </c>
      <c r="P164" s="126">
        <v>549998</v>
      </c>
    </row>
    <row r="165" spans="1:16" s="35" customFormat="1" ht="24.75" customHeight="1">
      <c r="A165" s="103" t="s">
        <v>301</v>
      </c>
      <c r="B165" s="437"/>
      <c r="C165" s="250" t="s">
        <v>343</v>
      </c>
      <c r="D165" s="452"/>
      <c r="E165" s="437"/>
      <c r="F165" s="339" t="s">
        <v>12</v>
      </c>
      <c r="G165" s="437"/>
      <c r="H165" s="171">
        <f>I165/1.2</f>
        <v>508350</v>
      </c>
      <c r="I165" s="126">
        <v>610020</v>
      </c>
      <c r="J165" s="171">
        <f t="shared" si="14"/>
        <v>18200</v>
      </c>
      <c r="K165" s="126">
        <f t="shared" si="15"/>
        <v>21840</v>
      </c>
      <c r="M165" s="36"/>
      <c r="N165" s="146">
        <v>21476</v>
      </c>
      <c r="P165" s="126">
        <v>579970</v>
      </c>
    </row>
    <row r="166" spans="1:16" s="33" customFormat="1" ht="24.75" customHeight="1">
      <c r="A166" s="102" t="s">
        <v>255</v>
      </c>
      <c r="B166" s="406" t="s">
        <v>96</v>
      </c>
      <c r="C166" s="251" t="s">
        <v>344</v>
      </c>
      <c r="D166" s="404" t="s">
        <v>427</v>
      </c>
      <c r="E166" s="478">
        <v>514</v>
      </c>
      <c r="F166" s="342" t="s">
        <v>6</v>
      </c>
      <c r="G166" s="465" t="s">
        <v>197</v>
      </c>
      <c r="H166" s="148">
        <v>508350</v>
      </c>
      <c r="I166" s="127">
        <f>H166*1.2</f>
        <v>610020</v>
      </c>
      <c r="J166" s="148">
        <v>1500</v>
      </c>
      <c r="K166" s="127">
        <v>1800</v>
      </c>
      <c r="M166" s="34"/>
      <c r="N166" s="186" t="s">
        <v>402</v>
      </c>
      <c r="P166" s="127">
        <v>579970</v>
      </c>
    </row>
    <row r="167" spans="1:16" s="33" customFormat="1" ht="24.75" customHeight="1">
      <c r="A167" s="102" t="s">
        <v>256</v>
      </c>
      <c r="B167" s="407"/>
      <c r="C167" s="248" t="s">
        <v>345</v>
      </c>
      <c r="D167" s="405"/>
      <c r="E167" s="407"/>
      <c r="F167" s="342" t="s">
        <v>12</v>
      </c>
      <c r="G167" s="407"/>
      <c r="H167" s="148">
        <v>533350</v>
      </c>
      <c r="I167" s="127">
        <f aca="true" t="shared" si="16" ref="I167:I173">H167*1.2</f>
        <v>640020</v>
      </c>
      <c r="J167" s="148">
        <v>20900</v>
      </c>
      <c r="K167" s="127">
        <v>25080</v>
      </c>
      <c r="M167" s="34"/>
      <c r="N167" s="186" t="s">
        <v>402</v>
      </c>
      <c r="P167" s="127">
        <v>619972</v>
      </c>
    </row>
    <row r="168" spans="1:16" s="35" customFormat="1" ht="24.75" customHeight="1">
      <c r="A168" s="103" t="s">
        <v>203</v>
      </c>
      <c r="B168" s="463" t="s">
        <v>186</v>
      </c>
      <c r="C168" s="249" t="s">
        <v>346</v>
      </c>
      <c r="D168" s="451" t="s">
        <v>427</v>
      </c>
      <c r="E168" s="442">
        <v>514</v>
      </c>
      <c r="F168" s="339" t="s">
        <v>6</v>
      </c>
      <c r="G168" s="436" t="s">
        <v>197</v>
      </c>
      <c r="H168" s="171">
        <f>P168/1.18</f>
        <v>605950</v>
      </c>
      <c r="I168" s="126">
        <f t="shared" si="16"/>
        <v>727140</v>
      </c>
      <c r="J168" s="171">
        <f t="shared" si="14"/>
        <v>1500</v>
      </c>
      <c r="K168" s="126">
        <f t="shared" si="15"/>
        <v>1800</v>
      </c>
      <c r="M168" s="36"/>
      <c r="N168" s="146">
        <v>1770</v>
      </c>
      <c r="P168" s="126">
        <v>715021</v>
      </c>
    </row>
    <row r="169" spans="1:16" s="35" customFormat="1" ht="24.75" customHeight="1">
      <c r="A169" s="103" t="s">
        <v>204</v>
      </c>
      <c r="B169" s="437"/>
      <c r="C169" s="250" t="s">
        <v>347</v>
      </c>
      <c r="D169" s="452"/>
      <c r="E169" s="437"/>
      <c r="F169" s="339" t="s">
        <v>12</v>
      </c>
      <c r="G169" s="437"/>
      <c r="H169" s="171">
        <f>P169/1.18</f>
        <v>635600</v>
      </c>
      <c r="I169" s="126">
        <f t="shared" si="16"/>
        <v>762720</v>
      </c>
      <c r="J169" s="171">
        <f t="shared" si="14"/>
        <v>20900</v>
      </c>
      <c r="K169" s="126">
        <f t="shared" si="15"/>
        <v>25080</v>
      </c>
      <c r="M169" s="36"/>
      <c r="N169" s="146">
        <v>24662</v>
      </c>
      <c r="P169" s="126">
        <v>750008</v>
      </c>
    </row>
    <row r="170" spans="1:16" s="33" customFormat="1" ht="24.75" customHeight="1">
      <c r="A170" s="353" t="s">
        <v>191</v>
      </c>
      <c r="B170" s="532" t="s">
        <v>97</v>
      </c>
      <c r="C170" s="354" t="s">
        <v>9</v>
      </c>
      <c r="D170" s="355" t="s">
        <v>428</v>
      </c>
      <c r="E170" s="646">
        <v>800</v>
      </c>
      <c r="F170" s="342" t="s">
        <v>6</v>
      </c>
      <c r="G170" s="356" t="s">
        <v>98</v>
      </c>
      <c r="H170" s="148">
        <f>P170/1.18</f>
        <v>1067800</v>
      </c>
      <c r="I170" s="389">
        <f t="shared" si="16"/>
        <v>1281360</v>
      </c>
      <c r="J170" s="186" t="s">
        <v>8</v>
      </c>
      <c r="K170" s="364" t="s">
        <v>8</v>
      </c>
      <c r="M170" s="34"/>
      <c r="P170" s="354">
        <v>1260004</v>
      </c>
    </row>
    <row r="171" spans="1:16" s="33" customFormat="1" ht="24.75" customHeight="1">
      <c r="A171" s="353" t="s">
        <v>192</v>
      </c>
      <c r="B171" s="533"/>
      <c r="C171" s="354" t="s">
        <v>9</v>
      </c>
      <c r="D171" s="355" t="s">
        <v>429</v>
      </c>
      <c r="E171" s="533"/>
      <c r="F171" s="342" t="s">
        <v>12</v>
      </c>
      <c r="G171" s="357" t="s">
        <v>98</v>
      </c>
      <c r="H171" s="148">
        <f>P171/1.18</f>
        <v>1067800</v>
      </c>
      <c r="I171" s="389">
        <f t="shared" si="16"/>
        <v>1281360</v>
      </c>
      <c r="J171" s="186" t="s">
        <v>8</v>
      </c>
      <c r="K171" s="364" t="s">
        <v>8</v>
      </c>
      <c r="M171" s="34"/>
      <c r="P171" s="354">
        <v>1260004</v>
      </c>
    </row>
    <row r="172" spans="1:16" s="33" customFormat="1" ht="24.75" customHeight="1">
      <c r="A172" s="374" t="s">
        <v>422</v>
      </c>
      <c r="B172" s="375" t="s">
        <v>423</v>
      </c>
      <c r="C172" s="400" t="s">
        <v>207</v>
      </c>
      <c r="D172" s="398" t="s">
        <v>430</v>
      </c>
      <c r="E172" s="366" t="s">
        <v>194</v>
      </c>
      <c r="F172" s="365" t="s">
        <v>12</v>
      </c>
      <c r="G172" s="365" t="s">
        <v>98</v>
      </c>
      <c r="H172" s="171">
        <v>1760000</v>
      </c>
      <c r="I172" s="390">
        <f>H172*1.2</f>
        <v>2112000</v>
      </c>
      <c r="J172" s="146" t="s">
        <v>8</v>
      </c>
      <c r="K172" s="376" t="s">
        <v>8</v>
      </c>
      <c r="M172" s="34"/>
      <c r="P172" s="367"/>
    </row>
    <row r="173" spans="1:16" s="35" customFormat="1" ht="24.75" customHeight="1" thickBot="1">
      <c r="A173" s="368" t="s">
        <v>442</v>
      </c>
      <c r="B173" s="369" t="s">
        <v>443</v>
      </c>
      <c r="C173" s="401"/>
      <c r="D173" s="399"/>
      <c r="E173" s="370" t="s">
        <v>194</v>
      </c>
      <c r="F173" s="371" t="s">
        <v>12</v>
      </c>
      <c r="G173" s="371" t="s">
        <v>98</v>
      </c>
      <c r="H173" s="283">
        <v>1910000</v>
      </c>
      <c r="I173" s="392">
        <f t="shared" si="16"/>
        <v>2292000</v>
      </c>
      <c r="J173" s="372" t="s">
        <v>8</v>
      </c>
      <c r="K173" s="373" t="s">
        <v>8</v>
      </c>
      <c r="M173" s="36"/>
      <c r="P173" s="352">
        <v>1996029</v>
      </c>
    </row>
    <row r="174" spans="1:13" s="33" customFormat="1" ht="13.5" customHeight="1">
      <c r="A174" s="160" t="s">
        <v>205</v>
      </c>
      <c r="B174" s="130"/>
      <c r="C174" s="130"/>
      <c r="D174" s="130"/>
      <c r="E174" s="121"/>
      <c r="F174" s="53"/>
      <c r="G174" s="52"/>
      <c r="H174" s="53"/>
      <c r="I174" s="131"/>
      <c r="J174" s="55"/>
      <c r="K174" s="53"/>
      <c r="M174" s="34"/>
    </row>
    <row r="175" spans="1:13" s="33" customFormat="1" ht="19.5" customHeight="1">
      <c r="A175" s="456" t="s">
        <v>99</v>
      </c>
      <c r="B175" s="457"/>
      <c r="C175" s="457"/>
      <c r="D175" s="457"/>
      <c r="E175" s="457"/>
      <c r="F175" s="457"/>
      <c r="G175" s="457"/>
      <c r="H175" s="457"/>
      <c r="I175" s="457"/>
      <c r="J175" s="457"/>
      <c r="K175" s="458"/>
      <c r="M175" s="34"/>
    </row>
    <row r="176" spans="1:13" s="33" customFormat="1" ht="37.5" customHeight="1">
      <c r="A176" s="122" t="s">
        <v>1</v>
      </c>
      <c r="B176" s="441" t="s">
        <v>100</v>
      </c>
      <c r="C176" s="441"/>
      <c r="D176" s="441"/>
      <c r="E176" s="123" t="s">
        <v>2</v>
      </c>
      <c r="F176" s="125" t="s">
        <v>152</v>
      </c>
      <c r="G176" s="409" t="s">
        <v>101</v>
      </c>
      <c r="H176" s="410"/>
      <c r="I176" s="412"/>
      <c r="J176" s="261" t="s">
        <v>405</v>
      </c>
      <c r="K176" s="71" t="s">
        <v>159</v>
      </c>
      <c r="M176" s="34"/>
    </row>
    <row r="177" spans="1:13" s="33" customFormat="1" ht="30" customHeight="1">
      <c r="A177" s="202" t="s">
        <v>102</v>
      </c>
      <c r="B177" s="395" t="s">
        <v>103</v>
      </c>
      <c r="C177" s="395"/>
      <c r="D177" s="490"/>
      <c r="E177" s="203" t="s">
        <v>6</v>
      </c>
      <c r="F177" s="218" t="s">
        <v>104</v>
      </c>
      <c r="G177" s="431" t="s">
        <v>195</v>
      </c>
      <c r="H177" s="410"/>
      <c r="I177" s="412"/>
      <c r="J177" s="171">
        <v>691700</v>
      </c>
      <c r="K177" s="219">
        <f>J177*1.2</f>
        <v>830040</v>
      </c>
      <c r="M177" s="34"/>
    </row>
    <row r="178" spans="1:13" s="33" customFormat="1" ht="30" customHeight="1">
      <c r="A178" s="202" t="s">
        <v>105</v>
      </c>
      <c r="B178" s="395" t="s">
        <v>103</v>
      </c>
      <c r="C178" s="395"/>
      <c r="D178" s="490"/>
      <c r="E178" s="201" t="s">
        <v>12</v>
      </c>
      <c r="F178" s="220" t="s">
        <v>106</v>
      </c>
      <c r="G178" s="431" t="s">
        <v>195</v>
      </c>
      <c r="H178" s="410"/>
      <c r="I178" s="412"/>
      <c r="J178" s="171">
        <v>691700</v>
      </c>
      <c r="K178" s="263">
        <f>J178*1.2</f>
        <v>830040</v>
      </c>
      <c r="M178" s="34"/>
    </row>
    <row r="179" spans="1:13" s="33" customFormat="1" ht="39" customHeight="1">
      <c r="A179" s="124" t="s">
        <v>216</v>
      </c>
      <c r="B179" s="553" t="s">
        <v>107</v>
      </c>
      <c r="C179" s="553"/>
      <c r="D179" s="548"/>
      <c r="E179" s="438" t="s">
        <v>108</v>
      </c>
      <c r="F179" s="410"/>
      <c r="G179" s="410"/>
      <c r="H179" s="410"/>
      <c r="I179" s="412"/>
      <c r="J179" s="275">
        <v>773750</v>
      </c>
      <c r="K179" s="278">
        <f>J179*1.2</f>
        <v>928500</v>
      </c>
      <c r="M179" s="34"/>
    </row>
    <row r="180" spans="1:13" s="35" customFormat="1" ht="39" customHeight="1">
      <c r="A180" s="74" t="s">
        <v>217</v>
      </c>
      <c r="B180" s="554" t="s">
        <v>267</v>
      </c>
      <c r="C180" s="555"/>
      <c r="D180" s="556"/>
      <c r="E180" s="530" t="s">
        <v>213</v>
      </c>
      <c r="F180" s="410"/>
      <c r="G180" s="410"/>
      <c r="H180" s="410"/>
      <c r="I180" s="412"/>
      <c r="J180" s="276">
        <v>720000</v>
      </c>
      <c r="K180" s="263">
        <f>J180*1.2</f>
        <v>864000</v>
      </c>
      <c r="M180" s="36"/>
    </row>
    <row r="181" spans="1:13" s="33" customFormat="1" ht="39.75" customHeight="1" thickBot="1">
      <c r="A181" s="56" t="s">
        <v>434</v>
      </c>
      <c r="B181" s="523" t="s">
        <v>435</v>
      </c>
      <c r="C181" s="524"/>
      <c r="D181" s="525"/>
      <c r="E181" s="439" t="s">
        <v>109</v>
      </c>
      <c r="F181" s="427"/>
      <c r="G181" s="427"/>
      <c r="H181" s="427"/>
      <c r="I181" s="440"/>
      <c r="J181" s="277">
        <v>35450</v>
      </c>
      <c r="K181" s="333">
        <f>J181*1.2</f>
        <v>42540</v>
      </c>
      <c r="M181" s="34"/>
    </row>
    <row r="182" spans="1:11" ht="24" customHeight="1">
      <c r="A182" s="531"/>
      <c r="B182" s="531"/>
      <c r="C182" s="531"/>
      <c r="D182" s="531"/>
      <c r="E182" s="531"/>
      <c r="F182" s="531"/>
      <c r="G182" s="531"/>
      <c r="H182" s="14"/>
      <c r="I182" s="14"/>
      <c r="J182" s="462" t="s">
        <v>461</v>
      </c>
      <c r="K182" s="462"/>
    </row>
    <row r="183" spans="1:11" ht="40.5" customHeight="1">
      <c r="A183" s="11"/>
      <c r="B183" s="4"/>
      <c r="C183" s="4"/>
      <c r="D183" s="4"/>
      <c r="E183" s="4"/>
      <c r="F183" s="4"/>
      <c r="G183" s="4"/>
      <c r="H183" s="4"/>
      <c r="I183" s="4"/>
      <c r="J183" s="4"/>
      <c r="K183" s="10"/>
    </row>
    <row r="184" spans="1:11" ht="21" customHeight="1">
      <c r="A184" s="428" t="s">
        <v>436</v>
      </c>
      <c r="B184" s="429"/>
      <c r="C184" s="429"/>
      <c r="D184" s="429"/>
      <c r="E184" s="429"/>
      <c r="F184" s="429"/>
      <c r="G184" s="429"/>
      <c r="H184" s="429"/>
      <c r="I184" s="429"/>
      <c r="J184" s="429"/>
      <c r="K184" s="430"/>
    </row>
    <row r="185" spans="1:11" ht="42.75" customHeight="1">
      <c r="A185" s="122" t="s">
        <v>1</v>
      </c>
      <c r="B185" s="170" t="s">
        <v>165</v>
      </c>
      <c r="C185" s="170" t="s">
        <v>124</v>
      </c>
      <c r="D185" s="529" t="s">
        <v>2</v>
      </c>
      <c r="E185" s="529"/>
      <c r="F185" s="552" t="s">
        <v>30</v>
      </c>
      <c r="G185" s="410"/>
      <c r="H185" s="410"/>
      <c r="I185" s="412"/>
      <c r="J185" s="284" t="s">
        <v>410</v>
      </c>
      <c r="K185" s="71" t="s">
        <v>160</v>
      </c>
    </row>
    <row r="186" spans="1:13" ht="27.75" customHeight="1">
      <c r="A186" s="313" t="s">
        <v>395</v>
      </c>
      <c r="B186" s="294" t="s">
        <v>403</v>
      </c>
      <c r="C186" s="294" t="s">
        <v>125</v>
      </c>
      <c r="D186" s="550" t="s">
        <v>6</v>
      </c>
      <c r="E186" s="551"/>
      <c r="F186" s="414" t="s">
        <v>467</v>
      </c>
      <c r="G186" s="415"/>
      <c r="H186" s="415"/>
      <c r="I186" s="416"/>
      <c r="J186" s="281">
        <f>M186/1.18</f>
        <v>978900</v>
      </c>
      <c r="K186" s="334">
        <f>J186*1.2</f>
        <v>1174680</v>
      </c>
      <c r="M186" s="279">
        <v>1155102</v>
      </c>
    </row>
    <row r="187" spans="1:13" ht="27.75" customHeight="1">
      <c r="A187" s="290" t="s">
        <v>126</v>
      </c>
      <c r="B187" s="547" t="s">
        <v>61</v>
      </c>
      <c r="C187" s="547" t="s">
        <v>125</v>
      </c>
      <c r="D187" s="425" t="s">
        <v>6</v>
      </c>
      <c r="E187" s="425"/>
      <c r="F187" s="417"/>
      <c r="G187" s="418"/>
      <c r="H187" s="418"/>
      <c r="I187" s="419"/>
      <c r="J187" s="347">
        <f>M187/1.18</f>
        <v>1279700</v>
      </c>
      <c r="K187" s="348">
        <f aca="true" t="shared" si="17" ref="K187:K192">J187*1.2</f>
        <v>1535640</v>
      </c>
      <c r="M187" s="280">
        <v>1510046</v>
      </c>
    </row>
    <row r="188" spans="1:13" ht="27.75" customHeight="1">
      <c r="A188" s="290" t="s">
        <v>127</v>
      </c>
      <c r="B188" s="548"/>
      <c r="C188" s="548"/>
      <c r="D188" s="425" t="s">
        <v>12</v>
      </c>
      <c r="E188" s="425"/>
      <c r="F188" s="417"/>
      <c r="G188" s="418"/>
      <c r="H188" s="418"/>
      <c r="I188" s="419"/>
      <c r="J188" s="347">
        <f>M188/1.18</f>
        <v>1296650</v>
      </c>
      <c r="K188" s="348">
        <f t="shared" si="17"/>
        <v>1555980</v>
      </c>
      <c r="M188" s="280">
        <v>1530047</v>
      </c>
    </row>
    <row r="189" spans="1:13" ht="27.75" customHeight="1">
      <c r="A189" s="377" t="s">
        <v>170</v>
      </c>
      <c r="B189" s="395" t="s">
        <v>128</v>
      </c>
      <c r="C189" s="395" t="s">
        <v>125</v>
      </c>
      <c r="D189" s="397" t="s">
        <v>6</v>
      </c>
      <c r="E189" s="397"/>
      <c r="F189" s="417"/>
      <c r="G189" s="418"/>
      <c r="H189" s="418"/>
      <c r="I189" s="419"/>
      <c r="J189" s="281">
        <v>1917000</v>
      </c>
      <c r="K189" s="334">
        <f>J189*1.2</f>
        <v>2300400</v>
      </c>
      <c r="M189" s="280"/>
    </row>
    <row r="190" spans="1:13" ht="27.75" customHeight="1">
      <c r="A190" s="377" t="s">
        <v>171</v>
      </c>
      <c r="B190" s="396"/>
      <c r="C190" s="396"/>
      <c r="D190" s="397" t="s">
        <v>12</v>
      </c>
      <c r="E190" s="397"/>
      <c r="F190" s="417"/>
      <c r="G190" s="418"/>
      <c r="H190" s="418"/>
      <c r="I190" s="419"/>
      <c r="J190" s="281">
        <v>1917000</v>
      </c>
      <c r="K190" s="334">
        <f>J190*1.2</f>
        <v>2300400</v>
      </c>
      <c r="M190" s="280"/>
    </row>
    <row r="191" spans="1:13" ht="27.75" customHeight="1">
      <c r="A191" s="379" t="s">
        <v>129</v>
      </c>
      <c r="B191" s="406" t="s">
        <v>130</v>
      </c>
      <c r="C191" s="406" t="s">
        <v>125</v>
      </c>
      <c r="D191" s="408" t="s">
        <v>6</v>
      </c>
      <c r="E191" s="408"/>
      <c r="F191" s="417"/>
      <c r="G191" s="418"/>
      <c r="H191" s="418"/>
      <c r="I191" s="419"/>
      <c r="J191" s="347">
        <v>1958250</v>
      </c>
      <c r="K191" s="348">
        <f t="shared" si="17"/>
        <v>2349900</v>
      </c>
      <c r="M191" s="280"/>
    </row>
    <row r="192" spans="1:13" ht="27.75" customHeight="1">
      <c r="A192" s="379" t="s">
        <v>131</v>
      </c>
      <c r="B192" s="407"/>
      <c r="C192" s="407"/>
      <c r="D192" s="408" t="s">
        <v>12</v>
      </c>
      <c r="E192" s="408"/>
      <c r="F192" s="417"/>
      <c r="G192" s="418"/>
      <c r="H192" s="418"/>
      <c r="I192" s="419"/>
      <c r="J192" s="347">
        <v>2046650</v>
      </c>
      <c r="K192" s="348">
        <f t="shared" si="17"/>
        <v>2455980</v>
      </c>
      <c r="M192" s="280"/>
    </row>
    <row r="193" spans="1:13" s="33" customFormat="1" ht="27.75" customHeight="1" thickBot="1">
      <c r="A193" s="346" t="s">
        <v>421</v>
      </c>
      <c r="B193" s="345">
        <v>30</v>
      </c>
      <c r="C193" s="345">
        <v>3</v>
      </c>
      <c r="D193" s="423" t="s">
        <v>6</v>
      </c>
      <c r="E193" s="424"/>
      <c r="F193" s="420"/>
      <c r="G193" s="421"/>
      <c r="H193" s="421"/>
      <c r="I193" s="422"/>
      <c r="J193" s="347">
        <v>1916660</v>
      </c>
      <c r="K193" s="348">
        <f>J193*1.2</f>
        <v>2299992</v>
      </c>
      <c r="M193" s="361"/>
    </row>
    <row r="194" spans="1:11" ht="8.25" customHeight="1">
      <c r="A194" s="90"/>
      <c r="B194" s="91"/>
      <c r="C194" s="91"/>
      <c r="D194" s="92"/>
      <c r="E194" s="91"/>
      <c r="F194" s="91"/>
      <c r="G194" s="93"/>
      <c r="H194" s="94"/>
      <c r="I194" s="94"/>
      <c r="J194" s="95"/>
      <c r="K194" s="96"/>
    </row>
    <row r="195" spans="1:11" s="57" customFormat="1" ht="20.25" customHeight="1">
      <c r="A195" s="428" t="s">
        <v>110</v>
      </c>
      <c r="B195" s="429"/>
      <c r="C195" s="429"/>
      <c r="D195" s="429"/>
      <c r="E195" s="429"/>
      <c r="F195" s="429"/>
      <c r="G195" s="429"/>
      <c r="H195" s="429"/>
      <c r="I195" s="429"/>
      <c r="J195" s="429"/>
      <c r="K195" s="430"/>
    </row>
    <row r="196" spans="1:11" ht="30.75" customHeight="1">
      <c r="A196" s="60" t="s">
        <v>1</v>
      </c>
      <c r="B196" s="409" t="s">
        <v>30</v>
      </c>
      <c r="C196" s="410"/>
      <c r="D196" s="410"/>
      <c r="E196" s="410"/>
      <c r="F196" s="410"/>
      <c r="G196" s="410"/>
      <c r="H196" s="410"/>
      <c r="I196" s="412"/>
      <c r="J196" s="261" t="s">
        <v>405</v>
      </c>
      <c r="K196" s="43" t="s">
        <v>4</v>
      </c>
    </row>
    <row r="197" spans="1:11" ht="24" customHeight="1">
      <c r="A197" s="381" t="s">
        <v>464</v>
      </c>
      <c r="B197" s="431" t="s">
        <v>466</v>
      </c>
      <c r="C197" s="410"/>
      <c r="D197" s="410"/>
      <c r="E197" s="410"/>
      <c r="F197" s="410"/>
      <c r="G197" s="410"/>
      <c r="H197" s="410"/>
      <c r="I197" s="412"/>
      <c r="J197" s="171">
        <v>8330</v>
      </c>
      <c r="K197" s="382">
        <v>9996</v>
      </c>
    </row>
    <row r="198" spans="1:13" ht="24.75" customHeight="1">
      <c r="A198" s="202" t="s">
        <v>465</v>
      </c>
      <c r="B198" s="431" t="s">
        <v>111</v>
      </c>
      <c r="C198" s="410"/>
      <c r="D198" s="410"/>
      <c r="E198" s="410"/>
      <c r="F198" s="410"/>
      <c r="G198" s="410"/>
      <c r="H198" s="410"/>
      <c r="I198" s="412"/>
      <c r="J198" s="171">
        <v>16660</v>
      </c>
      <c r="K198" s="219">
        <f>J198*1.2</f>
        <v>19992</v>
      </c>
      <c r="M198" s="263">
        <v>9322</v>
      </c>
    </row>
    <row r="199" spans="1:13" ht="24.75" customHeight="1">
      <c r="A199" s="46" t="s">
        <v>112</v>
      </c>
      <c r="B199" s="411" t="s">
        <v>113</v>
      </c>
      <c r="C199" s="410"/>
      <c r="D199" s="410"/>
      <c r="E199" s="410"/>
      <c r="F199" s="410"/>
      <c r="G199" s="410"/>
      <c r="H199" s="410"/>
      <c r="I199" s="412"/>
      <c r="J199" s="148">
        <v>10000</v>
      </c>
      <c r="K199" s="278">
        <f aca="true" t="shared" si="18" ref="K199:K207">J199*1.2</f>
        <v>12000</v>
      </c>
      <c r="M199" s="163">
        <v>10502</v>
      </c>
    </row>
    <row r="200" spans="1:13" ht="24.75" customHeight="1">
      <c r="A200" s="46" t="s">
        <v>114</v>
      </c>
      <c r="B200" s="413" t="s">
        <v>115</v>
      </c>
      <c r="C200" s="410"/>
      <c r="D200" s="410"/>
      <c r="E200" s="410"/>
      <c r="F200" s="410"/>
      <c r="G200" s="410"/>
      <c r="H200" s="410"/>
      <c r="I200" s="412"/>
      <c r="J200" s="148">
        <v>15000</v>
      </c>
      <c r="K200" s="278">
        <f t="shared" si="18"/>
        <v>18000</v>
      </c>
      <c r="M200" s="163">
        <v>14927</v>
      </c>
    </row>
    <row r="201" spans="1:13" ht="24.75" customHeight="1">
      <c r="A201" s="202" t="s">
        <v>116</v>
      </c>
      <c r="B201" s="431" t="s">
        <v>117</v>
      </c>
      <c r="C201" s="410"/>
      <c r="D201" s="410"/>
      <c r="E201" s="410"/>
      <c r="F201" s="410"/>
      <c r="G201" s="410"/>
      <c r="H201" s="410"/>
      <c r="I201" s="412"/>
      <c r="J201" s="171">
        <f aca="true" t="shared" si="19" ref="J201:J207">M201/1.18</f>
        <v>12050</v>
      </c>
      <c r="K201" s="263">
        <f t="shared" si="18"/>
        <v>14460</v>
      </c>
      <c r="M201" s="263">
        <v>14219</v>
      </c>
    </row>
    <row r="202" spans="1:13" ht="24.75" customHeight="1">
      <c r="A202" s="202" t="s">
        <v>118</v>
      </c>
      <c r="B202" s="431" t="s">
        <v>119</v>
      </c>
      <c r="C202" s="410"/>
      <c r="D202" s="410"/>
      <c r="E202" s="410"/>
      <c r="F202" s="410"/>
      <c r="G202" s="410"/>
      <c r="H202" s="410"/>
      <c r="I202" s="412"/>
      <c r="J202" s="171">
        <v>15900</v>
      </c>
      <c r="K202" s="263">
        <f t="shared" si="18"/>
        <v>19080</v>
      </c>
      <c r="M202" s="263">
        <v>15635</v>
      </c>
    </row>
    <row r="203" spans="1:13" ht="24.75" customHeight="1">
      <c r="A203" s="46" t="s">
        <v>120</v>
      </c>
      <c r="B203" s="413" t="s">
        <v>237</v>
      </c>
      <c r="C203" s="410"/>
      <c r="D203" s="410"/>
      <c r="E203" s="410"/>
      <c r="F203" s="410"/>
      <c r="G203" s="410"/>
      <c r="H203" s="410"/>
      <c r="I203" s="412"/>
      <c r="J203" s="148">
        <f t="shared" si="19"/>
        <v>13800</v>
      </c>
      <c r="K203" s="278">
        <f t="shared" si="18"/>
        <v>16560</v>
      </c>
      <c r="M203" s="163">
        <v>16284</v>
      </c>
    </row>
    <row r="204" spans="1:13" ht="24.75" customHeight="1">
      <c r="A204" s="162" t="s">
        <v>210</v>
      </c>
      <c r="B204" s="413" t="s">
        <v>415</v>
      </c>
      <c r="C204" s="410"/>
      <c r="D204" s="410"/>
      <c r="E204" s="410"/>
      <c r="F204" s="410"/>
      <c r="G204" s="410"/>
      <c r="H204" s="410"/>
      <c r="I204" s="412"/>
      <c r="J204" s="148">
        <f t="shared" si="19"/>
        <v>19450</v>
      </c>
      <c r="K204" s="278">
        <f t="shared" si="18"/>
        <v>23340</v>
      </c>
      <c r="M204" s="163">
        <v>22951</v>
      </c>
    </row>
    <row r="205" spans="1:13" ht="24.75" customHeight="1">
      <c r="A205" s="187" t="s">
        <v>150</v>
      </c>
      <c r="B205" s="433" t="s">
        <v>153</v>
      </c>
      <c r="C205" s="410"/>
      <c r="D205" s="410"/>
      <c r="E205" s="410"/>
      <c r="F205" s="410"/>
      <c r="G205" s="410"/>
      <c r="H205" s="410"/>
      <c r="I205" s="412"/>
      <c r="J205" s="171">
        <v>9300</v>
      </c>
      <c r="K205" s="263">
        <f t="shared" si="18"/>
        <v>11160</v>
      </c>
      <c r="M205" s="263">
        <v>10030</v>
      </c>
    </row>
    <row r="206" spans="1:13" ht="24.75" customHeight="1">
      <c r="A206" s="72" t="s">
        <v>121</v>
      </c>
      <c r="B206" s="413" t="s">
        <v>416</v>
      </c>
      <c r="C206" s="410"/>
      <c r="D206" s="410"/>
      <c r="E206" s="410"/>
      <c r="F206" s="410"/>
      <c r="G206" s="410"/>
      <c r="H206" s="410"/>
      <c r="I206" s="412"/>
      <c r="J206" s="148">
        <v>13330</v>
      </c>
      <c r="K206" s="278">
        <f t="shared" si="18"/>
        <v>15996</v>
      </c>
      <c r="M206" s="73">
        <v>8555</v>
      </c>
    </row>
    <row r="207" spans="1:13" ht="24.75" customHeight="1" thickBot="1">
      <c r="A207" s="49" t="s">
        <v>140</v>
      </c>
      <c r="B207" s="432" t="s">
        <v>417</v>
      </c>
      <c r="C207" s="427"/>
      <c r="D207" s="427"/>
      <c r="E207" s="427"/>
      <c r="F207" s="427"/>
      <c r="G207" s="427"/>
      <c r="H207" s="427"/>
      <c r="I207" s="440"/>
      <c r="J207" s="148">
        <f t="shared" si="19"/>
        <v>18250</v>
      </c>
      <c r="K207" s="278">
        <f t="shared" si="18"/>
        <v>21900</v>
      </c>
      <c r="M207" s="163">
        <v>21535</v>
      </c>
    </row>
    <row r="208" spans="1:11" ht="31.5" customHeight="1">
      <c r="A208" s="90"/>
      <c r="B208" s="91"/>
      <c r="C208" s="91"/>
      <c r="D208" s="91"/>
      <c r="E208" s="91"/>
      <c r="F208" s="91"/>
      <c r="G208" s="91"/>
      <c r="H208" s="91"/>
      <c r="I208" s="91"/>
      <c r="J208" s="91"/>
      <c r="K208" s="97"/>
    </row>
    <row r="209" spans="1:11" s="57" customFormat="1" ht="19.5" customHeight="1">
      <c r="A209" s="456" t="s">
        <v>122</v>
      </c>
      <c r="B209" s="457"/>
      <c r="C209" s="457"/>
      <c r="D209" s="457"/>
      <c r="E209" s="457"/>
      <c r="F209" s="457"/>
      <c r="G209" s="457"/>
      <c r="H209" s="457"/>
      <c r="I209" s="457"/>
      <c r="J209" s="457"/>
      <c r="K209" s="458"/>
    </row>
    <row r="210" spans="1:11" ht="18.75" customHeight="1">
      <c r="A210" s="593" t="s">
        <v>30</v>
      </c>
      <c r="B210" s="594"/>
      <c r="C210" s="594"/>
      <c r="D210" s="594"/>
      <c r="E210" s="594"/>
      <c r="F210" s="594"/>
      <c r="G210" s="595"/>
      <c r="H210" s="412"/>
      <c r="I210" s="586" t="s">
        <v>441</v>
      </c>
      <c r="J210" s="586"/>
      <c r="K210" s="587"/>
    </row>
    <row r="211" spans="1:11" ht="42.75" customHeight="1">
      <c r="A211" s="543" t="s">
        <v>122</v>
      </c>
      <c r="B211" s="544"/>
      <c r="C211" s="544"/>
      <c r="D211" s="544"/>
      <c r="E211" s="544"/>
      <c r="F211" s="544"/>
      <c r="G211" s="545"/>
      <c r="H211" s="412"/>
      <c r="I211" s="546" t="s">
        <v>396</v>
      </c>
      <c r="J211" s="546"/>
      <c r="K211" s="501"/>
    </row>
    <row r="212" spans="1:11" s="23" customFormat="1" ht="33" customHeight="1" thickBot="1">
      <c r="A212" s="590" t="s">
        <v>123</v>
      </c>
      <c r="B212" s="591"/>
      <c r="C212" s="591"/>
      <c r="D212" s="591"/>
      <c r="E212" s="591"/>
      <c r="F212" s="591"/>
      <c r="G212" s="592"/>
      <c r="H212" s="440"/>
      <c r="I212" s="588" t="s">
        <v>306</v>
      </c>
      <c r="J212" s="588"/>
      <c r="K212" s="589"/>
    </row>
    <row r="213" spans="1:11" ht="19.5" customHeight="1">
      <c r="A213" s="98"/>
      <c r="B213" s="40"/>
      <c r="C213" s="40"/>
      <c r="D213" s="169"/>
      <c r="E213" s="169"/>
      <c r="F213" s="40"/>
      <c r="G213" s="161"/>
      <c r="H213" s="161"/>
      <c r="I213" s="161"/>
      <c r="J213" s="549"/>
      <c r="K213" s="549"/>
    </row>
    <row r="214" spans="1:13" ht="19.5" customHeight="1">
      <c r="A214" s="428" t="s">
        <v>132</v>
      </c>
      <c r="B214" s="429"/>
      <c r="C214" s="429"/>
      <c r="D214" s="429"/>
      <c r="E214" s="429"/>
      <c r="F214" s="429"/>
      <c r="G214" s="429"/>
      <c r="H214" s="429"/>
      <c r="I214" s="429"/>
      <c r="J214" s="429"/>
      <c r="K214" s="430"/>
      <c r="M214" s="10"/>
    </row>
    <row r="215" spans="1:13" ht="24.75" customHeight="1">
      <c r="A215" s="122" t="s">
        <v>1</v>
      </c>
      <c r="B215" s="409" t="s">
        <v>30</v>
      </c>
      <c r="C215" s="410"/>
      <c r="D215" s="410"/>
      <c r="E215" s="410"/>
      <c r="F215" s="410"/>
      <c r="G215" s="410"/>
      <c r="H215" s="410"/>
      <c r="I215" s="410"/>
      <c r="J215" s="288" t="s">
        <v>405</v>
      </c>
      <c r="K215" s="335" t="s">
        <v>159</v>
      </c>
      <c r="M215" s="10"/>
    </row>
    <row r="216" spans="1:11" s="23" customFormat="1" ht="24.75" customHeight="1">
      <c r="A216" s="381" t="s">
        <v>173</v>
      </c>
      <c r="B216" s="431" t="s">
        <v>232</v>
      </c>
      <c r="C216" s="596"/>
      <c r="D216" s="596"/>
      <c r="E216" s="596"/>
      <c r="F216" s="596"/>
      <c r="G216" s="596"/>
      <c r="H216" s="596"/>
      <c r="I216" s="596"/>
      <c r="J216" s="171">
        <v>375560</v>
      </c>
      <c r="K216" s="336">
        <f>J216*1.2</f>
        <v>450672</v>
      </c>
    </row>
    <row r="217" spans="1:11" ht="24.75" customHeight="1" thickBot="1">
      <c r="A217" s="191" t="s">
        <v>174</v>
      </c>
      <c r="B217" s="597" t="s">
        <v>133</v>
      </c>
      <c r="C217" s="598"/>
      <c r="D217" s="598"/>
      <c r="E217" s="598"/>
      <c r="F217" s="598"/>
      <c r="G217" s="598"/>
      <c r="H217" s="598"/>
      <c r="I217" s="598"/>
      <c r="J217" s="158">
        <v>687900</v>
      </c>
      <c r="K217" s="333">
        <f>J217*1.2</f>
        <v>825480</v>
      </c>
    </row>
    <row r="218" spans="1:13" s="57" customFormat="1" ht="40.5" customHeight="1">
      <c r="A218" s="98"/>
      <c r="B218" s="39"/>
      <c r="C218" s="39"/>
      <c r="D218" s="39"/>
      <c r="E218" s="39"/>
      <c r="F218" s="39"/>
      <c r="G218" s="39"/>
      <c r="H218" s="39"/>
      <c r="I218" s="39"/>
      <c r="J218" s="549" t="s">
        <v>461</v>
      </c>
      <c r="K218" s="549"/>
      <c r="M218" s="585"/>
    </row>
    <row r="219" spans="1:13" ht="19.5" customHeight="1">
      <c r="A219" s="428" t="s">
        <v>134</v>
      </c>
      <c r="B219" s="429"/>
      <c r="C219" s="429"/>
      <c r="D219" s="429"/>
      <c r="E219" s="429"/>
      <c r="F219" s="429"/>
      <c r="G219" s="429"/>
      <c r="H219" s="429"/>
      <c r="I219" s="429"/>
      <c r="J219" s="429"/>
      <c r="K219" s="430"/>
      <c r="M219" s="585"/>
    </row>
    <row r="220" spans="1:13" ht="24.75" customHeight="1">
      <c r="A220" s="122" t="s">
        <v>1</v>
      </c>
      <c r="B220" s="409" t="s">
        <v>30</v>
      </c>
      <c r="C220" s="410"/>
      <c r="D220" s="410"/>
      <c r="E220" s="410"/>
      <c r="F220" s="410"/>
      <c r="G220" s="410"/>
      <c r="H220" s="410"/>
      <c r="I220" s="410"/>
      <c r="J220" s="261" t="s">
        <v>411</v>
      </c>
      <c r="K220" s="71" t="s">
        <v>159</v>
      </c>
      <c r="M220" s="10"/>
    </row>
    <row r="221" spans="1:13" ht="24.75" customHeight="1">
      <c r="A221" s="542" t="s">
        <v>175</v>
      </c>
      <c r="B221" s="433" t="s">
        <v>154</v>
      </c>
      <c r="C221" s="410"/>
      <c r="D221" s="410"/>
      <c r="E221" s="410"/>
      <c r="F221" s="410"/>
      <c r="G221" s="410"/>
      <c r="H221" s="410"/>
      <c r="I221" s="410"/>
      <c r="J221" s="449">
        <v>63500</v>
      </c>
      <c r="K221" s="434">
        <v>76200</v>
      </c>
      <c r="M221" s="10"/>
    </row>
    <row r="222" spans="1:13" ht="18" customHeight="1">
      <c r="A222" s="542"/>
      <c r="B222" s="431" t="s">
        <v>135</v>
      </c>
      <c r="C222" s="410"/>
      <c r="D222" s="410"/>
      <c r="E222" s="410"/>
      <c r="F222" s="410"/>
      <c r="G222" s="410"/>
      <c r="H222" s="410"/>
      <c r="I222" s="410"/>
      <c r="J222" s="450"/>
      <c r="K222" s="434"/>
      <c r="M222" s="10"/>
    </row>
    <row r="223" spans="1:13" ht="39.75" customHeight="1">
      <c r="A223" s="64" t="s">
        <v>176</v>
      </c>
      <c r="B223" s="413" t="s">
        <v>230</v>
      </c>
      <c r="C223" s="410"/>
      <c r="D223" s="410"/>
      <c r="E223" s="410"/>
      <c r="F223" s="410"/>
      <c r="G223" s="410"/>
      <c r="H223" s="410"/>
      <c r="I223" s="410"/>
      <c r="J223" s="147">
        <f>M223/1.18</f>
        <v>66800</v>
      </c>
      <c r="K223" s="140">
        <f>J223*1.2</f>
        <v>80160</v>
      </c>
      <c r="M223" s="163">
        <v>78824</v>
      </c>
    </row>
    <row r="224" spans="1:13" ht="39.75" customHeight="1">
      <c r="A224" s="253" t="s">
        <v>177</v>
      </c>
      <c r="B224" s="435" t="s">
        <v>419</v>
      </c>
      <c r="C224" s="410"/>
      <c r="D224" s="410"/>
      <c r="E224" s="410"/>
      <c r="F224" s="410"/>
      <c r="G224" s="410"/>
      <c r="H224" s="410"/>
      <c r="I224" s="410"/>
      <c r="J224" s="171">
        <v>167000</v>
      </c>
      <c r="K224" s="263">
        <f>J224*1.2</f>
        <v>200400</v>
      </c>
      <c r="M224" s="263">
        <v>189036</v>
      </c>
    </row>
    <row r="225" spans="1:13" s="23" customFormat="1" ht="39.75" customHeight="1">
      <c r="A225" s="139" t="s">
        <v>178</v>
      </c>
      <c r="B225" s="443" t="s">
        <v>418</v>
      </c>
      <c r="C225" s="410"/>
      <c r="D225" s="410"/>
      <c r="E225" s="410"/>
      <c r="F225" s="410"/>
      <c r="G225" s="410"/>
      <c r="H225" s="410"/>
      <c r="I225" s="410"/>
      <c r="J225" s="147">
        <f>M225/1.18</f>
        <v>216100</v>
      </c>
      <c r="K225" s="163">
        <f>J225*1.2</f>
        <v>259320</v>
      </c>
      <c r="M225" s="163">
        <v>254998</v>
      </c>
    </row>
    <row r="226" spans="1:13" ht="39.75" customHeight="1" thickBot="1">
      <c r="A226" s="118" t="s">
        <v>179</v>
      </c>
      <c r="B226" s="444" t="s">
        <v>238</v>
      </c>
      <c r="C226" s="427"/>
      <c r="D226" s="427"/>
      <c r="E226" s="427"/>
      <c r="F226" s="427"/>
      <c r="G226" s="427"/>
      <c r="H226" s="427"/>
      <c r="I226" s="427"/>
      <c r="J226" s="171">
        <f>M226/1.18</f>
        <v>333700</v>
      </c>
      <c r="K226" s="263">
        <f>J226*1.2</f>
        <v>400440</v>
      </c>
      <c r="M226" s="254">
        <v>393766</v>
      </c>
    </row>
    <row r="227" spans="1:13" s="57" customFormat="1" ht="38.25" customHeight="1">
      <c r="A227" s="90"/>
      <c r="B227" s="448"/>
      <c r="C227" s="448"/>
      <c r="D227" s="448"/>
      <c r="E227" s="448"/>
      <c r="F227" s="448"/>
      <c r="G227" s="448"/>
      <c r="H227" s="448"/>
      <c r="I227" s="448"/>
      <c r="J227" s="448"/>
      <c r="K227" s="95"/>
      <c r="M227" s="58"/>
    </row>
    <row r="228" spans="1:13" ht="19.5" customHeight="1">
      <c r="A228" s="428" t="s">
        <v>136</v>
      </c>
      <c r="B228" s="429"/>
      <c r="C228" s="429"/>
      <c r="D228" s="429"/>
      <c r="E228" s="429"/>
      <c r="F228" s="429"/>
      <c r="G228" s="429"/>
      <c r="H228" s="429"/>
      <c r="I228" s="429"/>
      <c r="J228" s="429"/>
      <c r="K228" s="430"/>
      <c r="M228" s="10"/>
    </row>
    <row r="229" spans="1:11" ht="24.75" customHeight="1">
      <c r="A229" s="60" t="s">
        <v>1</v>
      </c>
      <c r="B229" s="409" t="s">
        <v>30</v>
      </c>
      <c r="C229" s="410"/>
      <c r="D229" s="410"/>
      <c r="E229" s="410"/>
      <c r="F229" s="410"/>
      <c r="G229" s="410"/>
      <c r="H229" s="410"/>
      <c r="I229" s="410"/>
      <c r="J229" s="261" t="s">
        <v>411</v>
      </c>
      <c r="K229" s="71" t="s">
        <v>159</v>
      </c>
    </row>
    <row r="230" spans="1:11" ht="30" customHeight="1">
      <c r="A230" s="253" t="s">
        <v>180</v>
      </c>
      <c r="B230" s="431" t="s">
        <v>420</v>
      </c>
      <c r="C230" s="410"/>
      <c r="D230" s="410"/>
      <c r="E230" s="410"/>
      <c r="F230" s="410"/>
      <c r="G230" s="410"/>
      <c r="H230" s="410"/>
      <c r="I230" s="410"/>
      <c r="J230" s="171">
        <v>254250</v>
      </c>
      <c r="K230" s="219">
        <v>305100</v>
      </c>
    </row>
    <row r="231" spans="1:11" ht="30" customHeight="1" thickBot="1">
      <c r="A231" s="83" t="s">
        <v>181</v>
      </c>
      <c r="B231" s="432" t="s">
        <v>233</v>
      </c>
      <c r="C231" s="427"/>
      <c r="D231" s="427"/>
      <c r="E231" s="427"/>
      <c r="F231" s="427"/>
      <c r="G231" s="427"/>
      <c r="H231" s="427"/>
      <c r="I231" s="427"/>
      <c r="J231" s="273">
        <v>338900</v>
      </c>
      <c r="K231" s="63">
        <v>406680</v>
      </c>
    </row>
    <row r="232" spans="1:11" ht="30" customHeight="1">
      <c r="A232" s="206"/>
      <c r="B232" s="207"/>
      <c r="C232" s="207"/>
      <c r="D232" s="207"/>
      <c r="E232" s="207"/>
      <c r="F232" s="207"/>
      <c r="G232" s="207"/>
      <c r="H232" s="207"/>
      <c r="I232" s="207"/>
      <c r="J232" s="207"/>
      <c r="K232" s="208"/>
    </row>
    <row r="233" spans="1:11" ht="19.5" customHeight="1">
      <c r="A233" s="445" t="s">
        <v>193</v>
      </c>
      <c r="B233" s="446"/>
      <c r="C233" s="446"/>
      <c r="D233" s="446"/>
      <c r="E233" s="446"/>
      <c r="F233" s="446"/>
      <c r="G233" s="446"/>
      <c r="H233" s="446"/>
      <c r="I233" s="446"/>
      <c r="J233" s="446"/>
      <c r="K233" s="447"/>
    </row>
    <row r="234" spans="1:11" ht="29.25" customHeight="1">
      <c r="A234" s="122" t="s">
        <v>1</v>
      </c>
      <c r="B234" s="409" t="s">
        <v>30</v>
      </c>
      <c r="C234" s="410"/>
      <c r="D234" s="410"/>
      <c r="E234" s="410"/>
      <c r="F234" s="410"/>
      <c r="G234" s="410"/>
      <c r="H234" s="410"/>
      <c r="I234" s="410"/>
      <c r="J234" s="261" t="s">
        <v>411</v>
      </c>
      <c r="K234" s="71" t="s">
        <v>159</v>
      </c>
    </row>
    <row r="235" spans="1:11" ht="27" customHeight="1">
      <c r="A235" s="255" t="s">
        <v>162</v>
      </c>
      <c r="B235" s="431" t="s">
        <v>307</v>
      </c>
      <c r="C235" s="410"/>
      <c r="D235" s="410"/>
      <c r="E235" s="410"/>
      <c r="F235" s="410"/>
      <c r="G235" s="410"/>
      <c r="H235" s="410"/>
      <c r="I235" s="410"/>
      <c r="J235" s="282">
        <v>91600</v>
      </c>
      <c r="K235" s="256">
        <v>109920</v>
      </c>
    </row>
    <row r="236" spans="1:11" ht="30" customHeight="1">
      <c r="A236" s="134" t="s">
        <v>169</v>
      </c>
      <c r="B236" s="413" t="s">
        <v>433</v>
      </c>
      <c r="C236" s="410"/>
      <c r="D236" s="410"/>
      <c r="E236" s="410"/>
      <c r="F236" s="410"/>
      <c r="G236" s="410"/>
      <c r="H236" s="410"/>
      <c r="I236" s="410"/>
      <c r="J236" s="147">
        <v>62500</v>
      </c>
      <c r="K236" s="78">
        <v>75000</v>
      </c>
    </row>
    <row r="237" spans="1:11" ht="21.75" customHeight="1" thickBot="1">
      <c r="A237" s="209" t="s">
        <v>196</v>
      </c>
      <c r="B237" s="426" t="s">
        <v>297</v>
      </c>
      <c r="C237" s="427"/>
      <c r="D237" s="427"/>
      <c r="E237" s="427"/>
      <c r="F237" s="427"/>
      <c r="G237" s="427"/>
      <c r="H237" s="427"/>
      <c r="I237" s="427"/>
      <c r="J237" s="283">
        <v>6200</v>
      </c>
      <c r="K237" s="257">
        <v>7440</v>
      </c>
    </row>
    <row r="238" spans="1:11" s="26" customFormat="1" ht="127.5" customHeight="1">
      <c r="A238" s="79"/>
      <c r="B238" s="4"/>
      <c r="C238" s="4"/>
      <c r="D238" s="4"/>
      <c r="E238" s="4"/>
      <c r="F238" s="4"/>
      <c r="G238" s="4"/>
      <c r="H238" s="4"/>
      <c r="I238" s="4"/>
      <c r="J238" s="4"/>
      <c r="K238" s="10"/>
    </row>
    <row r="239" spans="1:11" ht="17.25" customHeight="1">
      <c r="A239" s="541" t="s">
        <v>200</v>
      </c>
      <c r="B239" s="541"/>
      <c r="C239" s="541"/>
      <c r="D239" s="541"/>
      <c r="E239" s="541"/>
      <c r="F239" s="541"/>
      <c r="G239" s="19"/>
      <c r="H239" s="19"/>
      <c r="I239" s="19"/>
      <c r="J239" s="540" t="s">
        <v>151</v>
      </c>
      <c r="K239" s="540"/>
    </row>
    <row r="240" spans="1:11" s="132" customFormat="1" ht="43.5" customHeight="1" thickBot="1">
      <c r="A240" s="136"/>
      <c r="B240" s="136"/>
      <c r="C240" s="136"/>
      <c r="D240" s="136"/>
      <c r="E240" s="136"/>
      <c r="F240" s="136"/>
      <c r="G240" s="137"/>
      <c r="H240" s="137"/>
      <c r="I240" s="137"/>
      <c r="J240" s="136"/>
      <c r="K240" s="136"/>
    </row>
    <row r="241" spans="1:11" s="132" customFormat="1" ht="4.5" customHeight="1" thickTop="1">
      <c r="A241" s="144"/>
      <c r="B241" s="144"/>
      <c r="C241" s="144"/>
      <c r="D241" s="144"/>
      <c r="E241" s="144"/>
      <c r="F241" s="144"/>
      <c r="G241" s="145"/>
      <c r="H241" s="145"/>
      <c r="I241" s="145"/>
      <c r="J241" s="144"/>
      <c r="K241" s="144"/>
    </row>
    <row r="242" spans="1:11" s="132" customFormat="1" ht="19.5" customHeight="1">
      <c r="A242" s="536" t="s">
        <v>263</v>
      </c>
      <c r="B242" s="537"/>
      <c r="C242" s="537"/>
      <c r="D242" s="537"/>
      <c r="E242" s="537"/>
      <c r="F242" s="537"/>
      <c r="G242" s="537"/>
      <c r="H242" s="537"/>
      <c r="I242" s="537"/>
      <c r="J242" s="537"/>
      <c r="K242" s="537"/>
    </row>
    <row r="243" spans="1:11" s="132" customFormat="1" ht="19.5" customHeight="1">
      <c r="A243" s="538" t="s">
        <v>199</v>
      </c>
      <c r="B243" s="539"/>
      <c r="C243" s="539"/>
      <c r="D243" s="539"/>
      <c r="E243" s="539"/>
      <c r="F243" s="539"/>
      <c r="G243" s="539"/>
      <c r="H243" s="539"/>
      <c r="I243" s="539"/>
      <c r="J243" s="539"/>
      <c r="K243" s="539"/>
    </row>
    <row r="244" spans="1:11" s="132" customFormat="1" ht="19.5" customHeight="1">
      <c r="A244" s="39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</row>
    <row r="245" spans="1:11" s="132" customFormat="1" ht="19.5" customHeight="1">
      <c r="A245" s="538" t="s">
        <v>444</v>
      </c>
      <c r="B245" s="539"/>
      <c r="C245" s="539"/>
      <c r="D245" s="539"/>
      <c r="E245" s="539"/>
      <c r="F245" s="539"/>
      <c r="G245" s="539"/>
      <c r="H245" s="539"/>
      <c r="I245" s="539"/>
      <c r="J245" s="539"/>
      <c r="K245" s="539"/>
    </row>
    <row r="246" spans="1:11" s="132" customFormat="1" ht="19.5" customHeight="1">
      <c r="A246" s="538" t="s">
        <v>456</v>
      </c>
      <c r="B246" s="539"/>
      <c r="C246" s="539"/>
      <c r="D246" s="539"/>
      <c r="E246" s="539"/>
      <c r="F246" s="539"/>
      <c r="G246" s="539"/>
      <c r="H246" s="539"/>
      <c r="I246" s="539"/>
      <c r="J246" s="539"/>
      <c r="K246" s="539"/>
    </row>
    <row r="247" spans="1:11" s="33" customFormat="1" ht="27.75" customHeight="1">
      <c r="A247" s="534" t="s">
        <v>451</v>
      </c>
      <c r="B247" s="535"/>
      <c r="C247" s="535"/>
      <c r="D247" s="535"/>
      <c r="E247" s="535"/>
      <c r="F247" s="535"/>
      <c r="G247" s="535"/>
      <c r="H247" s="535"/>
      <c r="I247" s="535"/>
      <c r="J247" s="535"/>
      <c r="K247" s="535"/>
    </row>
    <row r="248" spans="1:11" ht="17.25" customHeight="1">
      <c r="A248" s="142"/>
      <c r="B248" s="142"/>
      <c r="C248" s="142"/>
      <c r="D248" s="133"/>
      <c r="E248" s="133"/>
      <c r="F248" s="143"/>
      <c r="G248" s="143"/>
      <c r="H248" s="143"/>
      <c r="I248" s="133"/>
      <c r="J248" s="141"/>
      <c r="K248" s="141"/>
    </row>
  </sheetData>
  <sheetProtection/>
  <mergeCells count="344">
    <mergeCell ref="E72:F73"/>
    <mergeCell ref="E74:F75"/>
    <mergeCell ref="E59:F60"/>
    <mergeCell ref="E61:F61"/>
    <mergeCell ref="E65:F65"/>
    <mergeCell ref="E66:F67"/>
    <mergeCell ref="E68:F69"/>
    <mergeCell ref="E70:F71"/>
    <mergeCell ref="A62:K62"/>
    <mergeCell ref="E23:F24"/>
    <mergeCell ref="E25:F26"/>
    <mergeCell ref="E27:F28"/>
    <mergeCell ref="E29:F30"/>
    <mergeCell ref="E48:F48"/>
    <mergeCell ref="E49:F50"/>
    <mergeCell ref="K103:K104"/>
    <mergeCell ref="F85:F86"/>
    <mergeCell ref="E9:F9"/>
    <mergeCell ref="E10:F10"/>
    <mergeCell ref="E11:F12"/>
    <mergeCell ref="E13:F14"/>
    <mergeCell ref="E15:F16"/>
    <mergeCell ref="E17:F18"/>
    <mergeCell ref="E19:F20"/>
    <mergeCell ref="E21:F22"/>
    <mergeCell ref="F81:F82"/>
    <mergeCell ref="B51:B52"/>
    <mergeCell ref="D98:D99"/>
    <mergeCell ref="A102:K102"/>
    <mergeCell ref="B70:B71"/>
    <mergeCell ref="G81:G82"/>
    <mergeCell ref="G55:G56"/>
    <mergeCell ref="E51:F52"/>
    <mergeCell ref="E53:F54"/>
    <mergeCell ref="E55:F56"/>
    <mergeCell ref="A132:K132"/>
    <mergeCell ref="D125:D126"/>
    <mergeCell ref="H111:I111"/>
    <mergeCell ref="A145:B145"/>
    <mergeCell ref="E2:K2"/>
    <mergeCell ref="G37:G38"/>
    <mergeCell ref="A96:A97"/>
    <mergeCell ref="E3:K3"/>
    <mergeCell ref="E4:K4"/>
    <mergeCell ref="H110:I110"/>
    <mergeCell ref="A94:K94"/>
    <mergeCell ref="G91:G92"/>
    <mergeCell ref="D35:D36"/>
    <mergeCell ref="A138:B138"/>
    <mergeCell ref="A175:K175"/>
    <mergeCell ref="A140:K140"/>
    <mergeCell ref="H113:I113"/>
    <mergeCell ref="B164:B165"/>
    <mergeCell ref="E170:E171"/>
    <mergeCell ref="J152:K152"/>
    <mergeCell ref="A31:A32"/>
    <mergeCell ref="B31:B32"/>
    <mergeCell ref="A44:K44"/>
    <mergeCell ref="B41:B42"/>
    <mergeCell ref="A33:A34"/>
    <mergeCell ref="B55:B56"/>
    <mergeCell ref="G39:G40"/>
    <mergeCell ref="G41:G42"/>
    <mergeCell ref="E31:F32"/>
    <mergeCell ref="E33:F34"/>
    <mergeCell ref="B35:B36"/>
    <mergeCell ref="G72:G73"/>
    <mergeCell ref="B57:B58"/>
    <mergeCell ref="B68:B69"/>
    <mergeCell ref="B72:B73"/>
    <mergeCell ref="E35:F36"/>
    <mergeCell ref="E37:F38"/>
    <mergeCell ref="E39:F40"/>
    <mergeCell ref="E41:F42"/>
    <mergeCell ref="E57:F58"/>
    <mergeCell ref="A134:K134"/>
    <mergeCell ref="G49:G50"/>
    <mergeCell ref="A47:K47"/>
    <mergeCell ref="D87:D89"/>
    <mergeCell ref="B98:B99"/>
    <mergeCell ref="G51:G52"/>
    <mergeCell ref="I103:I104"/>
    <mergeCell ref="J103:J104"/>
    <mergeCell ref="G88:G89"/>
    <mergeCell ref="B81:B82"/>
    <mergeCell ref="H103:H104"/>
    <mergeCell ref="E98:E99"/>
    <mergeCell ref="A106:C107"/>
    <mergeCell ref="A98:A99"/>
    <mergeCell ref="F98:F99"/>
    <mergeCell ref="A105:C105"/>
    <mergeCell ref="E85:E86"/>
    <mergeCell ref="B87:B89"/>
    <mergeCell ref="E91:E92"/>
    <mergeCell ref="D96:D97"/>
    <mergeCell ref="A93:K93"/>
    <mergeCell ref="B85:B86"/>
    <mergeCell ref="G85:G86"/>
    <mergeCell ref="F96:F97"/>
    <mergeCell ref="D90:D92"/>
    <mergeCell ref="B90:B92"/>
    <mergeCell ref="A135:B135"/>
    <mergeCell ref="A101:K101"/>
    <mergeCell ref="H112:I112"/>
    <mergeCell ref="B125:B126"/>
    <mergeCell ref="B119:B120"/>
    <mergeCell ref="B121:B122"/>
    <mergeCell ref="H106:H107"/>
    <mergeCell ref="I106:I107"/>
    <mergeCell ref="A103:C104"/>
    <mergeCell ref="D103:E104"/>
    <mergeCell ref="M218:M219"/>
    <mergeCell ref="I210:K210"/>
    <mergeCell ref="I212:K212"/>
    <mergeCell ref="A212:H212"/>
    <mergeCell ref="A210:H210"/>
    <mergeCell ref="A219:K219"/>
    <mergeCell ref="A214:K214"/>
    <mergeCell ref="J218:K218"/>
    <mergeCell ref="B216:I216"/>
    <mergeCell ref="B217:I217"/>
    <mergeCell ref="B29:B30"/>
    <mergeCell ref="D33:D34"/>
    <mergeCell ref="B53:B54"/>
    <mergeCell ref="G53:G54"/>
    <mergeCell ref="B37:B38"/>
    <mergeCell ref="B33:B34"/>
    <mergeCell ref="A43:K43"/>
    <mergeCell ref="A35:A36"/>
    <mergeCell ref="A29:A30"/>
    <mergeCell ref="B39:B40"/>
    <mergeCell ref="B19:B20"/>
    <mergeCell ref="A27:A28"/>
    <mergeCell ref="B27:B28"/>
    <mergeCell ref="A21:A22"/>
    <mergeCell ref="B21:B22"/>
    <mergeCell ref="A23:A24"/>
    <mergeCell ref="A25:A26"/>
    <mergeCell ref="B25:B26"/>
    <mergeCell ref="B17:B18"/>
    <mergeCell ref="D19:D20"/>
    <mergeCell ref="D21:D22"/>
    <mergeCell ref="B23:B24"/>
    <mergeCell ref="D27:D28"/>
    <mergeCell ref="A13:A14"/>
    <mergeCell ref="A15:A16"/>
    <mergeCell ref="A17:A18"/>
    <mergeCell ref="D17:D18"/>
    <mergeCell ref="A19:A20"/>
    <mergeCell ref="D31:D32"/>
    <mergeCell ref="B74:B75"/>
    <mergeCell ref="B6:I6"/>
    <mergeCell ref="A8:K8"/>
    <mergeCell ref="B11:B12"/>
    <mergeCell ref="B13:B14"/>
    <mergeCell ref="D15:D16"/>
    <mergeCell ref="G11:G12"/>
    <mergeCell ref="D13:D14"/>
    <mergeCell ref="D23:D24"/>
    <mergeCell ref="J78:K78"/>
    <mergeCell ref="G74:G75"/>
    <mergeCell ref="A77:K77"/>
    <mergeCell ref="G57:G58"/>
    <mergeCell ref="A76:K76"/>
    <mergeCell ref="G59:G60"/>
    <mergeCell ref="G68:G69"/>
    <mergeCell ref="A64:K64"/>
    <mergeCell ref="G66:G67"/>
    <mergeCell ref="B66:B67"/>
    <mergeCell ref="A109:K109"/>
    <mergeCell ref="B49:B50"/>
    <mergeCell ref="B83:B84"/>
    <mergeCell ref="E81:E82"/>
    <mergeCell ref="G70:G71"/>
    <mergeCell ref="B15:B16"/>
    <mergeCell ref="D25:D26"/>
    <mergeCell ref="D29:D30"/>
    <mergeCell ref="A79:K79"/>
    <mergeCell ref="B59:B60"/>
    <mergeCell ref="A195:K195"/>
    <mergeCell ref="G83:G84"/>
    <mergeCell ref="F83:F84"/>
    <mergeCell ref="D121:D122"/>
    <mergeCell ref="E117:E118"/>
    <mergeCell ref="D123:D124"/>
    <mergeCell ref="D105:E105"/>
    <mergeCell ref="D106:E107"/>
    <mergeCell ref="E88:E89"/>
    <mergeCell ref="F103:G103"/>
    <mergeCell ref="B187:B188"/>
    <mergeCell ref="J213:K213"/>
    <mergeCell ref="D186:E186"/>
    <mergeCell ref="F185:I185"/>
    <mergeCell ref="B178:D178"/>
    <mergeCell ref="B179:D179"/>
    <mergeCell ref="B180:D180"/>
    <mergeCell ref="B198:I198"/>
    <mergeCell ref="C187:C188"/>
    <mergeCell ref="B197:I197"/>
    <mergeCell ref="B201:I201"/>
    <mergeCell ref="B223:I223"/>
    <mergeCell ref="D188:E188"/>
    <mergeCell ref="A221:A222"/>
    <mergeCell ref="B222:I222"/>
    <mergeCell ref="A209:K209"/>
    <mergeCell ref="B202:I202"/>
    <mergeCell ref="A211:H211"/>
    <mergeCell ref="B207:I207"/>
    <mergeCell ref="I211:K211"/>
    <mergeCell ref="A247:K247"/>
    <mergeCell ref="A242:K242"/>
    <mergeCell ref="A243:K243"/>
    <mergeCell ref="A245:K245"/>
    <mergeCell ref="A246:K246"/>
    <mergeCell ref="J239:K239"/>
    <mergeCell ref="A239:F239"/>
    <mergeCell ref="G178:I178"/>
    <mergeCell ref="A184:K184"/>
    <mergeCell ref="D185:E185"/>
    <mergeCell ref="B166:B167"/>
    <mergeCell ref="J182:K182"/>
    <mergeCell ref="B177:D177"/>
    <mergeCell ref="E180:I180"/>
    <mergeCell ref="A182:G182"/>
    <mergeCell ref="B170:B171"/>
    <mergeCell ref="D162:D163"/>
    <mergeCell ref="B181:D181"/>
    <mergeCell ref="G164:G165"/>
    <mergeCell ref="G176:I176"/>
    <mergeCell ref="G177:I177"/>
    <mergeCell ref="D164:D165"/>
    <mergeCell ref="E164:E165"/>
    <mergeCell ref="E166:E167"/>
    <mergeCell ref="G166:G167"/>
    <mergeCell ref="E162:E163"/>
    <mergeCell ref="A148:K148"/>
    <mergeCell ref="A144:B144"/>
    <mergeCell ref="J149:K149"/>
    <mergeCell ref="B168:B169"/>
    <mergeCell ref="B162:B163"/>
    <mergeCell ref="E150:E151"/>
    <mergeCell ref="J153:K153"/>
    <mergeCell ref="J154:K154"/>
    <mergeCell ref="G162:G163"/>
    <mergeCell ref="D168:D169"/>
    <mergeCell ref="J150:K150"/>
    <mergeCell ref="I145:I146"/>
    <mergeCell ref="J151:K151"/>
    <mergeCell ref="F145:F146"/>
    <mergeCell ref="A141:B142"/>
    <mergeCell ref="C141:C142"/>
    <mergeCell ref="D145:E146"/>
    <mergeCell ref="D141:F141"/>
    <mergeCell ref="D143:E144"/>
    <mergeCell ref="K141:K142"/>
    <mergeCell ref="I141:I142"/>
    <mergeCell ref="G141:G142"/>
    <mergeCell ref="J114:K114"/>
    <mergeCell ref="A115:K115"/>
    <mergeCell ref="D127:D128"/>
    <mergeCell ref="B123:B124"/>
    <mergeCell ref="H141:H142"/>
    <mergeCell ref="B129:B130"/>
    <mergeCell ref="D129:D130"/>
    <mergeCell ref="D142:E142"/>
    <mergeCell ref="A146:B146"/>
    <mergeCell ref="J141:J142"/>
    <mergeCell ref="J106:J107"/>
    <mergeCell ref="K106:K107"/>
    <mergeCell ref="E83:E84"/>
    <mergeCell ref="A136:B136"/>
    <mergeCell ref="D119:D120"/>
    <mergeCell ref="B127:B128"/>
    <mergeCell ref="B96:B97"/>
    <mergeCell ref="E96:E97"/>
    <mergeCell ref="G150:G151"/>
    <mergeCell ref="D158:D159"/>
    <mergeCell ref="F152:F154"/>
    <mergeCell ref="H152:H154"/>
    <mergeCell ref="D150:D151"/>
    <mergeCell ref="E158:E159"/>
    <mergeCell ref="G158:G159"/>
    <mergeCell ref="D152:D154"/>
    <mergeCell ref="E152:E154"/>
    <mergeCell ref="F150:F151"/>
    <mergeCell ref="F143:F144"/>
    <mergeCell ref="G143:G144"/>
    <mergeCell ref="A155:K155"/>
    <mergeCell ref="I143:I144"/>
    <mergeCell ref="B158:B159"/>
    <mergeCell ref="J147:K147"/>
    <mergeCell ref="G145:G146"/>
    <mergeCell ref="G152:G154"/>
    <mergeCell ref="H150:H151"/>
    <mergeCell ref="B236:I236"/>
    <mergeCell ref="B225:I225"/>
    <mergeCell ref="B226:I226"/>
    <mergeCell ref="A233:K233"/>
    <mergeCell ref="B227:J227"/>
    <mergeCell ref="B203:I203"/>
    <mergeCell ref="B204:I204"/>
    <mergeCell ref="J221:J222"/>
    <mergeCell ref="B235:I235"/>
    <mergeCell ref="B234:I234"/>
    <mergeCell ref="B220:I220"/>
    <mergeCell ref="B224:I224"/>
    <mergeCell ref="G168:G169"/>
    <mergeCell ref="G160:G161"/>
    <mergeCell ref="E179:I179"/>
    <mergeCell ref="E181:I181"/>
    <mergeCell ref="B176:D176"/>
    <mergeCell ref="E160:E161"/>
    <mergeCell ref="E168:E169"/>
    <mergeCell ref="D160:D161"/>
    <mergeCell ref="B196:I196"/>
    <mergeCell ref="B206:I206"/>
    <mergeCell ref="B237:I237"/>
    <mergeCell ref="A228:K228"/>
    <mergeCell ref="B229:I229"/>
    <mergeCell ref="B230:I230"/>
    <mergeCell ref="B231:I231"/>
    <mergeCell ref="B205:I205"/>
    <mergeCell ref="K221:K222"/>
    <mergeCell ref="B221:I221"/>
    <mergeCell ref="B191:B192"/>
    <mergeCell ref="C191:C192"/>
    <mergeCell ref="D191:E191"/>
    <mergeCell ref="D192:E192"/>
    <mergeCell ref="B215:I215"/>
    <mergeCell ref="B199:I199"/>
    <mergeCell ref="B200:I200"/>
    <mergeCell ref="F186:I193"/>
    <mergeCell ref="D193:E193"/>
    <mergeCell ref="D187:E187"/>
    <mergeCell ref="A137:B137"/>
    <mergeCell ref="B189:B190"/>
    <mergeCell ref="C189:C190"/>
    <mergeCell ref="D189:E189"/>
    <mergeCell ref="D190:E190"/>
    <mergeCell ref="D172:D173"/>
    <mergeCell ref="C172:C173"/>
    <mergeCell ref="A143:B143"/>
    <mergeCell ref="D166:D167"/>
    <mergeCell ref="B160:B161"/>
  </mergeCells>
  <printOptions/>
  <pageMargins left="0.5511811023622047" right="0.2362204724409449" top="0.1968503937007874" bottom="0.4330708661417323" header="0.1968503937007874" footer="0.2755905511811024"/>
  <pageSetup fitToHeight="6" horizontalDpi="600" verticalDpi="600" orientation="portrait" paperSize="9" scale="84" r:id="rId2"/>
  <headerFooter alignWithMargins="0">
    <oddFooter>&amp;L
&amp;R
стр.&amp;P из &amp;N</oddFooter>
  </headerFooter>
  <rowBreaks count="3" manualBreakCount="3">
    <brk id="44" max="10" man="1"/>
    <brk id="77" max="10" man="1"/>
    <brk id="14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665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</dc:creator>
  <cp:keywords/>
  <dc:description/>
  <cp:lastModifiedBy>Кристина</cp:lastModifiedBy>
  <cp:lastPrinted>2019-03-18T13:21:55Z</cp:lastPrinted>
  <dcterms:created xsi:type="dcterms:W3CDTF">2012-12-20T11:48:59Z</dcterms:created>
  <dcterms:modified xsi:type="dcterms:W3CDTF">2019-03-22T09:16:45Z</dcterms:modified>
  <cp:category/>
  <cp:version/>
  <cp:contentType/>
  <cp:contentStatus/>
</cp:coreProperties>
</file>